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555" windowHeight="12315"/>
  </bookViews>
  <sheets>
    <sheet name="КП" sheetId="1" r:id="rId1"/>
  </sheets>
  <calcPr calcId="145621"/>
</workbook>
</file>

<file path=xl/calcChain.xml><?xml version="1.0" encoding="utf-8"?>
<calcChain xmlns="http://schemas.openxmlformats.org/spreadsheetml/2006/main">
  <c r="M64" i="1" l="1"/>
  <c r="L58" i="1"/>
  <c r="J57" i="1"/>
  <c r="J53" i="1"/>
  <c r="J52" i="1"/>
  <c r="D53" i="1"/>
  <c r="D52" i="1"/>
  <c r="D49" i="1"/>
  <c r="R57" i="1" l="1"/>
  <c r="L57" i="1" s="1"/>
  <c r="R53" i="1"/>
  <c r="L53" i="1" s="1"/>
  <c r="R52" i="1"/>
  <c r="Q54" i="1" l="1"/>
  <c r="C64" i="1"/>
  <c r="Q23" i="1"/>
  <c r="L54" i="1"/>
  <c r="Q49" i="1"/>
  <c r="Q50" i="1" s="1"/>
  <c r="N49" i="1"/>
  <c r="M49" i="1"/>
  <c r="M37" i="1"/>
  <c r="J33" i="1"/>
  <c r="F34" i="1"/>
  <c r="E34" i="1"/>
  <c r="M34" i="1" s="1"/>
  <c r="N30" i="1"/>
  <c r="M30" i="1"/>
  <c r="Q29" i="1"/>
  <c r="Q31" i="1" s="1"/>
  <c r="N29" i="1"/>
  <c r="N31" i="1" s="1"/>
  <c r="M29" i="1"/>
  <c r="M25" i="1"/>
  <c r="N25" i="1"/>
  <c r="N27" i="1" s="1"/>
  <c r="Q25" i="1"/>
  <c r="Q27" i="1" s="1"/>
  <c r="J25" i="1"/>
  <c r="J21" i="1"/>
  <c r="N22" i="1"/>
  <c r="M22" i="1"/>
  <c r="L22" i="1" s="1"/>
  <c r="Q21" i="1"/>
  <c r="N21" i="1"/>
  <c r="M21" i="1"/>
  <c r="I45" i="1"/>
  <c r="Q45" i="1" s="1"/>
  <c r="Q47" i="1" s="1"/>
  <c r="J49" i="1"/>
  <c r="E45" i="1"/>
  <c r="M45" i="1" s="1"/>
  <c r="E33" i="1"/>
  <c r="E41" i="1" s="1"/>
  <c r="M41" i="1" s="1"/>
  <c r="I41" i="1"/>
  <c r="Q41" i="1" s="1"/>
  <c r="Q43" i="1" s="1"/>
  <c r="F38" i="1"/>
  <c r="N38" i="1" s="1"/>
  <c r="E38" i="1"/>
  <c r="M38" i="1" s="1"/>
  <c r="F37" i="1"/>
  <c r="F45" i="1" s="1"/>
  <c r="N45" i="1" s="1"/>
  <c r="E37" i="1"/>
  <c r="F42" i="1"/>
  <c r="N42" i="1" s="1"/>
  <c r="E42" i="1"/>
  <c r="M42" i="1" s="1"/>
  <c r="D25" i="1"/>
  <c r="D21" i="1"/>
  <c r="D29" i="1"/>
  <c r="F33" i="1"/>
  <c r="F41" i="1" s="1"/>
  <c r="N41" i="1" s="1"/>
  <c r="M23" i="1" l="1"/>
  <c r="D34" i="1"/>
  <c r="N37" i="1"/>
  <c r="L37" i="1"/>
  <c r="E46" i="1"/>
  <c r="M46" i="1" s="1"/>
  <c r="N23" i="1"/>
  <c r="L25" i="1"/>
  <c r="M33" i="1"/>
  <c r="M35" i="1" s="1"/>
  <c r="L29" i="1"/>
  <c r="M31" i="1"/>
  <c r="L52" i="1"/>
  <c r="M43" i="1"/>
  <c r="L41" i="1"/>
  <c r="N39" i="1"/>
  <c r="N43" i="1"/>
  <c r="M47" i="1"/>
  <c r="L45" i="1"/>
  <c r="N34" i="1"/>
  <c r="M39" i="1"/>
  <c r="L21" i="1"/>
  <c r="M27" i="1"/>
  <c r="D38" i="1"/>
  <c r="F46" i="1"/>
  <c r="N33" i="1"/>
  <c r="N50" i="1"/>
  <c r="L49" i="1"/>
  <c r="M50" i="1"/>
  <c r="D45" i="1"/>
  <c r="O50" i="1"/>
  <c r="D33" i="1"/>
  <c r="N35" i="1" l="1"/>
  <c r="L33" i="1"/>
  <c r="D46" i="1"/>
  <c r="N46" i="1"/>
  <c r="L50" i="1"/>
  <c r="A11" i="1"/>
  <c r="O30" i="1"/>
  <c r="L30" i="1" s="1"/>
  <c r="O27" i="1"/>
  <c r="L27" i="1" s="1"/>
  <c r="O23" i="1"/>
  <c r="L23" i="1" s="1"/>
  <c r="N47" i="1" l="1"/>
  <c r="O31" i="1"/>
  <c r="L31" i="1" s="1"/>
  <c r="D57" i="1" l="1"/>
  <c r="R56" i="1"/>
  <c r="Q58" i="1" s="1"/>
  <c r="J56" i="1"/>
  <c r="D56" i="1"/>
  <c r="J46" i="1"/>
  <c r="J45" i="1"/>
  <c r="J42" i="1"/>
  <c r="J41" i="1"/>
  <c r="J38" i="1"/>
  <c r="J37" i="1"/>
  <c r="J34" i="1"/>
  <c r="J30" i="1"/>
  <c r="D30" i="1"/>
  <c r="J29" i="1"/>
  <c r="J22" i="1"/>
  <c r="D22" i="1"/>
  <c r="L56" i="1" l="1"/>
  <c r="O34" i="1"/>
  <c r="L34" i="1" s="1"/>
  <c r="O46" i="1"/>
  <c r="L46" i="1" s="1"/>
  <c r="O38" i="1"/>
  <c r="L38" i="1" s="1"/>
  <c r="D37" i="1"/>
  <c r="O42" i="1"/>
  <c r="L42" i="1" s="1"/>
  <c r="O35" i="1" l="1"/>
  <c r="L35" i="1" s="1"/>
  <c r="O43" i="1"/>
  <c r="L43" i="1" s="1"/>
  <c r="O47" i="1"/>
  <c r="L47" i="1" s="1"/>
  <c r="L59" i="1" s="1"/>
  <c r="L61" i="1" s="1"/>
  <c r="L60" i="1" s="1"/>
  <c r="O39" i="1"/>
  <c r="L39" i="1" s="1"/>
  <c r="D42" i="1"/>
  <c r="D41" i="1"/>
</calcChain>
</file>

<file path=xl/sharedStrings.xml><?xml version="1.0" encoding="utf-8"?>
<sst xmlns="http://schemas.openxmlformats.org/spreadsheetml/2006/main" count="198" uniqueCount="107">
  <si>
    <t>Attachment No. 1</t>
  </si>
  <si>
    <t>Приложение №1</t>
  </si>
  <si>
    <t>General Director</t>
  </si>
  <si>
    <t>Генеральному директору</t>
  </si>
  <si>
    <t>LLC "Allianceneftegaz"</t>
  </si>
  <si>
    <t>ООО «Альянснефтегаз»</t>
  </si>
  <si>
    <t>Коммерческое предложение для участия в тендере / Commercial offer for participation in the tender for</t>
  </si>
  <si>
    <r>
      <t>1.</t>
    </r>
    <r>
      <rPr>
        <sz val="7"/>
        <rFont val="Times New Roman"/>
        <family val="1"/>
        <charset val="204"/>
      </rPr>
      <t xml:space="preserve">     </t>
    </r>
    <r>
      <rPr>
        <sz val="12"/>
        <rFont val="Times New Roman"/>
        <family val="1"/>
        <charset val="204"/>
      </rPr>
      <t>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r>
  </si>
  <si>
    <t>наименование компании-участника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</si>
  <si>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</si>
  <si>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2.     Цена нашего коммерческого предложения составляет / 2. The price of our commercial offer shall be as follows:</t>
  </si>
  <si>
    <t>Наименование
Name</t>
  </si>
  <si>
    <t>Ед. изм.
MU</t>
  </si>
  <si>
    <t>К-во
Q-ty</t>
  </si>
  <si>
    <t>в т.ч. по кварталам
Including quarter-wise</t>
  </si>
  <si>
    <t>Цена с НДС, руб.
Price since , incl. VAT, RUR</t>
  </si>
  <si>
    <t>Цена  без НДС, руб.
Price since , excl. VAT, RUR</t>
  </si>
  <si>
    <t>Сумма, руб.
Total cost, RUR</t>
  </si>
  <si>
    <t xml:space="preserve">№ </t>
  </si>
  <si>
    <t xml:space="preserve">Перевозка автотранспортом  Майское мр./Transportation by motor transport, Maiskoye field </t>
  </si>
  <si>
    <t xml:space="preserve">Перевозка водным транспортом Снежное мр/Transportation by water transport, Snezhnoye field </t>
  </si>
  <si>
    <t>Январь
Jan</t>
  </si>
  <si>
    <t>Февраль
Feb</t>
  </si>
  <si>
    <t>Март
Mar</t>
  </si>
  <si>
    <t>Май- Август
May - August</t>
  </si>
  <si>
    <t>I</t>
  </si>
  <si>
    <t>Ремонт НКТ / Tbg repairs</t>
  </si>
  <si>
    <t>1.1.</t>
  </si>
  <si>
    <t>шт.
Pcs</t>
  </si>
  <si>
    <t>1.2.</t>
  </si>
  <si>
    <t>Итого без НДС :
Total , excl. VAT</t>
  </si>
  <si>
    <t>II</t>
  </si>
  <si>
    <t>Отбраковка НКТ(шаблонирование) / Tubing rejection (drifting)</t>
  </si>
  <si>
    <t>2.1.</t>
  </si>
  <si>
    <t>2.2.</t>
  </si>
  <si>
    <t>III</t>
  </si>
  <si>
    <t>Отбраковка НКТ(неразруш.контроль) / Tubing rejection (NDT)</t>
  </si>
  <si>
    <t>3.1.</t>
  </si>
  <si>
    <t>3.2.</t>
  </si>
  <si>
    <t>IV</t>
  </si>
  <si>
    <t xml:space="preserve">Вывоз НКТ с мр/ TBG transportation from the field </t>
  </si>
  <si>
    <t>4.1.</t>
  </si>
  <si>
    <r>
      <t>Вывоз одной трубы НКТ ø73 мм</t>
    </r>
    <r>
      <rPr>
        <sz val="10"/>
        <rFont val="Times New Roman"/>
        <family val="1"/>
        <charset val="204"/>
      </rPr>
      <t xml:space="preserve"> / 
Transportation of one 73mm TBG joint </t>
    </r>
  </si>
  <si>
    <t>4.3.</t>
  </si>
  <si>
    <t xml:space="preserve">Вывоз одной трубы НКТ ø114 мм / 
Transportation of one 114mm TBG joint </t>
  </si>
  <si>
    <t>V</t>
  </si>
  <si>
    <t xml:space="preserve">Завоз НКТ на мр/ tbg transportation to the field </t>
  </si>
  <si>
    <t>5.1.</t>
  </si>
  <si>
    <r>
      <t xml:space="preserve">Завоз одной трубы НКТ ø73 мм </t>
    </r>
    <r>
      <rPr>
        <sz val="10"/>
        <rFont val="Times New Roman"/>
        <family val="1"/>
        <charset val="204"/>
      </rPr>
      <t>/ 
Transportation of one 73mm TBG joint</t>
    </r>
  </si>
  <si>
    <t>5.2.</t>
  </si>
  <si>
    <t>Завоз одной трубы НКТ ø114 мм/ 
Transportation of one 114mm TBG joint</t>
  </si>
  <si>
    <t>VI</t>
  </si>
  <si>
    <t>Разгрузочные работы НКТ на базе подрядчика
cargo (tbg) unloading operations at Contractor's base</t>
  </si>
  <si>
    <t>6.1.</t>
  </si>
  <si>
    <t>Разгрузочные работы одной трубы НКТ ø73 мм / one 73mm tbg joint unloading operation</t>
  </si>
  <si>
    <t>6.2.</t>
  </si>
  <si>
    <t>Разгрузочные работы одной трубы НКТ ø114 мм / one 114mm tbg joint unloading operation</t>
  </si>
  <si>
    <t>VII</t>
  </si>
  <si>
    <t>7.1.</t>
  </si>
  <si>
    <t>Погрузочные работы одной  трубы НКТ ø73 мм / 
Loading of one repaired 73mm tbg joint</t>
  </si>
  <si>
    <t>7.2.</t>
  </si>
  <si>
    <t>Погрузочные работы одной трубы НКТ ø114 мм / 
Loading of one repaired 114mm tbg joint</t>
  </si>
  <si>
    <t>VIII</t>
  </si>
  <si>
    <t>8.1.</t>
  </si>
  <si>
    <t>тн.
t.</t>
  </si>
  <si>
    <t>8.2.</t>
  </si>
  <si>
    <t>IX</t>
  </si>
  <si>
    <t>9.1.</t>
  </si>
  <si>
    <t>9.2.</t>
  </si>
  <si>
    <t>Итого стоимость ремонта с уч. отбраковки, транс. расх. и ПРР на базе подрядчика, руб., без  НДС / 
Total cost with rejection, transportation and loading/unloading at contractor's base, excluding VAT</t>
  </si>
  <si>
    <t xml:space="preserve">НДС 20 % /  VAT 20 %: </t>
  </si>
  <si>
    <t>Итого стоимость ремонта с уч. отбраковки, транс. расх. и ПРР на базе подрядчика, руб., с  НДС / 
Total cost with rejection, transportation and loading/unloading at contractor's base, including VAT</t>
  </si>
  <si>
    <t>Стоимость (прописью) ремонта с уч. отбраковки, транс. расх. и ПРР, руб., c  НДС / 
Total cost with rejection, transportation, loading/unloading, including VAT</t>
  </si>
  <si>
    <t>Услуги хранения на базе подрядчика/ Storage services on site of contractor</t>
  </si>
  <si>
    <t>Цена 1 тн за 1 сутки, без учета НДС
Price of 1 tn per 1 day, excluding VAT</t>
  </si>
  <si>
    <t xml:space="preserve">Гарантийный срок эксплуатации НКТ / Guaranteed service life of tubing: </t>
  </si>
  <si>
    <t>4. </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</si>
  <si>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</si>
  <si>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</si>
  <si>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</si>
  <si>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</si>
  <si>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 xml:space="preserve">Приложения / Annexures:  </t>
  </si>
  <si>
    <t>1. Сметные расчеты по объекту;</t>
  </si>
  <si>
    <t>Должность / Position</t>
  </si>
  <si>
    <t>Подп/ Sign</t>
  </si>
  <si>
    <t>Ф.И.О. / Full name</t>
  </si>
  <si>
    <t>Дата / Date</t>
  </si>
  <si>
    <t>М.П. / Seal here</t>
  </si>
  <si>
    <t>НКТ-73 "Е"/ 73 mm tbg</t>
  </si>
  <si>
    <t>НКТ-114 "Р"/ 114 mm tbg</t>
  </si>
  <si>
    <t>А.В. Бакланову</t>
  </si>
  <si>
    <t>A.V. Baklanov</t>
  </si>
  <si>
    <r>
      <rPr>
        <i/>
        <sz val="11"/>
        <rFont val="Times New Roman"/>
        <family val="1"/>
        <charset val="204"/>
      </rPr>
      <t xml:space="preserve">Примечания: 
1) Количество, вес отбракованной и количество трубы, подлежащей ремонту, указано ориентировочно. Точное количество будет определено по факту отбраковки. 
2) Если участник тендера не имеет возможности предоставить услуги по транспортировке трубы, коммерческое предлжение предоставляется без учета транспортных расходов. 
3) Возможна корректировка вывоза/завоза труб НКТ до 20% от указанного объема. /
</t>
    </r>
    <r>
      <rPr>
        <i/>
        <sz val="11"/>
        <color indexed="10"/>
        <rFont val="Times New Roman"/>
        <family val="1"/>
        <charset val="204"/>
      </rPr>
      <t>*Заказчик может предоставить Подрядчику талоны на проезд автотранспорта Подрядчика по платным автодорогам зимнего временного проезда.(п. Игол - граница Каргасокского-Парабельского районов Томской области), Подрядчик обязуется исключить стоимость предоставленных талонов из стоимости автотранспортных расходов по перевозке НКТ. Расчет стоимости транспортировки НКТ должен включать в себя все издержки, включая 100 % необходимые талоны по платным зимникам.</t>
    </r>
    <r>
      <rPr>
        <i/>
        <sz val="11"/>
        <rFont val="Times New Roman"/>
        <family val="1"/>
        <charset val="204"/>
      </rPr>
      <t xml:space="preserve">
</t>
    </r>
    <r>
      <rPr>
        <b/>
        <i/>
        <sz val="11"/>
        <rFont val="Times New Roman"/>
        <family val="1"/>
        <charset val="204"/>
      </rPr>
      <t xml:space="preserve">Remarks:
1) The QTY and weight of rejected tubing and tubing to be repaired is approximate. The exact figures will be identified after the results of rejection. 
2) If the bidder does not have posssibility to provide services for transportation of the tubing, the commercial proposal shall be submitted without transportation expenses. 
3) 20% adjustment of the scope of tubing transportation is possible.
</t>
    </r>
    <r>
      <rPr>
        <b/>
        <i/>
        <sz val="11"/>
        <color indexed="10"/>
        <rFont val="Times New Roman"/>
        <family val="1"/>
        <charset val="204"/>
      </rPr>
      <t>*The Customer may provide the Contractor with coupons for the passage of Contractor's vehicles via paid temporary winter roads (Igol settlement – the border of the Kargasok-Parabel districts of the Tomsk region), the Contractor undertakes to subtract the cost of the coupons provided from the amount of tubing transportation costs. Calculation of the cost of tubing transportation include all costs, including 100% of the necessary coupons for paid winter roads.</t>
    </r>
  </si>
  <si>
    <t>3.    Условия оплаты:  :Заказчик оплачивает Работы в течение 45 (сорока пяти) календарных дней после подписания Акта сдачи-приемки работ, на основании счета-фактуры, выставляемого Подрядчиком, при наличии документов, подписанных в соответствии с разделом 3 Договора. / Payment terms:  The Client shall pay for the Work within 45 (forty five) calendar days after signing of Act of handover and acceptance of the Work, on the basis of VAT invoice billed by the Contractor and on condition of availability of the documents signed in accordance with section 3 of the Contract.</t>
  </si>
  <si>
    <t>X</t>
  </si>
  <si>
    <t>-</t>
  </si>
  <si>
    <t>Услуги хранения отбракованных труб НКТ ø73 мм, ø114 мм/ storage service for 73mm, 114mm TBG joint</t>
  </si>
  <si>
    <t>Погрузочные работы отремонтированной НКТ на базе подрядчика / 
Handling (loading/unloading) of repaired tubing at the base of the Contractor</t>
  </si>
  <si>
    <t>Погрузочные работы отбракованной НКТ на базе подрядчика / 
Handling (loading/unloading) of rejected tubing at the base of the Contractor</t>
  </si>
  <si>
    <t>Цена без НДС, руб.
Price since , excluding VAT, RUR</t>
  </si>
  <si>
    <t xml:space="preserve">Вывоз  труб НКТ ø73 мм ø114 мм / 
Transportation TBG 73mm, 114mm </t>
  </si>
  <si>
    <t>Погрузочные работы /
Handling</t>
  </si>
  <si>
    <t xml:space="preserve">Завоз труб НКТ ø73 мм, ø114 мм / 
Transportation TBG 73mm, 114mm </t>
  </si>
  <si>
    <t xml:space="preserve">Завоз НКТ на мр водным транспортом и погрузка баржи на базе подрядчика/deliver tubing by water transport and load the base at the contractor's base </t>
  </si>
  <si>
    <t xml:space="preserve">Вывоз  НКТ с мр водным транспортом и разгрузка баржи на базе подрядчика/move out tubing from the field by water transport and unload the barge at the contractor;s base </t>
  </si>
  <si>
    <t>Услуги по изготовлению корзин для погрузки лома металлов (обрезков НКТ) / Services of manufacture of baskets for loading of metal scrap (cut pieces of tubing)</t>
  </si>
  <si>
    <t>№72-2022 «Ремонт насосно-компрессорных труб» /  №-2022 “Tubing repair”</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</si>
</sst>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2"/>
      <name val="Symbol"/>
      <family val="1"/>
      <charset val="2"/>
    </font>
    <font>
      <sz val="7"/>
      <name val="Times New Roman"/>
      <family val="1"/>
      <charset val="204"/>
    </font>
    <font>
      <sz val="10"/>
      <name val="Times New Roman"/>
      <family val="1"/>
      <charset val="204"/>
    </font>
    <font>
      <b/>
      <sz val="9"/>
      <name val="Times New Roman"/>
      <family val="1"/>
      <charset val="204"/>
    </font>
    <font>
      <i/>
      <sz val="10"/>
      <name val="Times New Roman"/>
      <family val="1"/>
      <charset val="204"/>
    </font>
    <font>
      <sz val="9"/>
      <name val="Times New Roman"/>
      <family val="1"/>
      <charset val="204"/>
    </font>
    <font>
      <i/>
      <sz val="9"/>
      <name val="Times New Roman"/>
      <family val="1"/>
      <charset val="204"/>
    </font>
    <font>
      <b/>
      <i/>
      <sz val="12"/>
      <name val="Times New Roman"/>
      <family val="1"/>
      <charset val="204"/>
    </font>
    <font>
      <b/>
      <i/>
      <sz val="10"/>
      <name val="Times New Roman"/>
      <family val="1"/>
      <charset val="204"/>
    </font>
    <font>
      <b/>
      <sz val="10"/>
      <name val="Times New Roman"/>
      <family val="1"/>
      <charset val="204"/>
    </font>
    <font>
      <i/>
      <sz val="10"/>
      <color indexed="10"/>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sz val="10"/>
      <name val="Symbol"/>
      <family val="1"/>
      <charset val="2"/>
    </font>
    <font>
      <sz val="10"/>
      <name val="Arial"/>
      <family val="2"/>
      <charset val="204"/>
    </font>
    <font>
      <i/>
      <sz val="11"/>
      <color indexed="10"/>
      <name val="Times New Roman"/>
      <family val="1"/>
      <charset val="204"/>
    </font>
    <font>
      <b/>
      <i/>
      <sz val="11"/>
      <color indexed="10"/>
      <name val="Times New Roman"/>
      <family val="1"/>
      <charset val="204"/>
    </font>
    <font>
      <i/>
      <sz val="10"/>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43"/>
        <bgColor indexed="64"/>
      </patternFill>
    </fill>
    <fill>
      <patternFill patternType="solid">
        <fgColor theme="3" tint="0.79998168889431442"/>
        <bgColor indexed="64"/>
      </patternFill>
    </fill>
    <fill>
      <patternFill patternType="solid">
        <fgColor theme="7" tint="0.59999389629810485"/>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2">
    <xf numFmtId="0" fontId="0" fillId="0" borderId="0"/>
    <xf numFmtId="0" fontId="22" fillId="0" borderId="0"/>
  </cellStyleXfs>
  <cellXfs count="228">
    <xf numFmtId="0" fontId="0" fillId="0" borderId="0" xfId="0"/>
    <xf numFmtId="0" fontId="1" fillId="0" borderId="0" xfId="0" applyFont="1" applyFill="1" applyBorder="1" applyAlignment="1">
      <alignment horizontal="left"/>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Fill="1" applyAlignment="1">
      <alignment horizontal="left"/>
    </xf>
    <xf numFmtId="0" fontId="2" fillId="0" borderId="0" xfId="0" applyFont="1" applyAlignment="1">
      <alignment horizontal="left" indent="3"/>
    </xf>
    <xf numFmtId="0" fontId="3" fillId="0" borderId="0" xfId="0" applyFont="1" applyAlignment="1">
      <alignment horizontal="left" indent="3"/>
    </xf>
    <xf numFmtId="0" fontId="4" fillId="0" borderId="0" xfId="0" applyFont="1" applyAlignment="1">
      <alignment horizontal="left" indent="3"/>
    </xf>
    <xf numFmtId="0" fontId="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left" indent="5"/>
    </xf>
    <xf numFmtId="0" fontId="3" fillId="0" borderId="0"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Alignment="1">
      <alignment horizontal="left"/>
    </xf>
    <xf numFmtId="0" fontId="10" fillId="2" borderId="5" xfId="0" applyFont="1" applyFill="1" applyBorder="1" applyAlignment="1">
      <alignment wrapText="1"/>
    </xf>
    <xf numFmtId="0" fontId="12" fillId="2" borderId="9"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12" xfId="0" applyFont="1" applyBorder="1" applyAlignment="1">
      <alignment horizontal="center" wrapText="1"/>
    </xf>
    <xf numFmtId="0" fontId="7" fillId="0" borderId="3" xfId="0" applyFont="1" applyBorder="1" applyAlignment="1">
      <alignment horizontal="center" wrapText="1"/>
    </xf>
    <xf numFmtId="0" fontId="13" fillId="0" borderId="9" xfId="0" applyFont="1" applyFill="1" applyBorder="1" applyAlignment="1">
      <alignment horizontal="right"/>
    </xf>
    <xf numFmtId="0" fontId="13" fillId="0" borderId="9" xfId="0" applyFont="1" applyFill="1" applyBorder="1" applyAlignment="1">
      <alignment horizontal="left" vertical="center" wrapText="1"/>
    </xf>
    <xf numFmtId="0" fontId="13" fillId="0" borderId="0" xfId="0" applyFont="1"/>
    <xf numFmtId="49" fontId="6" fillId="0" borderId="9" xfId="0" applyNumberFormat="1" applyFont="1" applyFill="1" applyBorder="1" applyAlignment="1">
      <alignment horizontal="right"/>
    </xf>
    <xf numFmtId="0" fontId="6" fillId="0" borderId="11" xfId="0" applyFont="1" applyFill="1" applyBorder="1" applyAlignment="1">
      <alignment horizontal="left" vertical="center" wrapText="1"/>
    </xf>
    <xf numFmtId="0" fontId="6" fillId="0" borderId="11" xfId="0" applyFont="1" applyFill="1" applyBorder="1" applyAlignment="1">
      <alignment horizontal="center" wrapText="1"/>
    </xf>
    <xf numFmtId="2" fontId="14" fillId="2" borderId="6" xfId="0" applyNumberFormat="1" applyFont="1" applyFill="1" applyBorder="1" applyAlignment="1">
      <alignment horizontal="center"/>
    </xf>
    <xf numFmtId="4" fontId="14" fillId="4" borderId="11" xfId="0" applyNumberFormat="1" applyFont="1" applyFill="1" applyBorder="1"/>
    <xf numFmtId="4" fontId="13" fillId="3" borderId="11" xfId="0" applyNumberFormat="1" applyFont="1" applyFill="1" applyBorder="1"/>
    <xf numFmtId="4" fontId="6" fillId="0" borderId="11" xfId="0" applyNumberFormat="1" applyFont="1" applyFill="1" applyBorder="1"/>
    <xf numFmtId="0" fontId="6" fillId="0" borderId="9" xfId="0" applyFont="1" applyFill="1" applyBorder="1" applyAlignment="1">
      <alignment horizontal="left" vertical="center" wrapText="1"/>
    </xf>
    <xf numFmtId="0" fontId="6" fillId="0" borderId="9" xfId="0" applyFont="1" applyFill="1" applyBorder="1" applyAlignment="1">
      <alignment horizontal="center" wrapText="1"/>
    </xf>
    <xf numFmtId="0" fontId="6" fillId="0" borderId="0" xfId="0" applyFont="1"/>
    <xf numFmtId="4" fontId="6" fillId="0" borderId="9" xfId="0" applyNumberFormat="1" applyFont="1" applyFill="1" applyBorder="1"/>
    <xf numFmtId="0" fontId="13" fillId="5" borderId="9" xfId="0" applyFont="1" applyFill="1" applyBorder="1" applyAlignment="1">
      <alignment horizontal="left"/>
    </xf>
    <xf numFmtId="0" fontId="13" fillId="5" borderId="9" xfId="0" applyFont="1" applyFill="1" applyBorder="1" applyAlignment="1">
      <alignment horizontal="left" vertical="center" wrapText="1"/>
    </xf>
    <xf numFmtId="0" fontId="6" fillId="5" borderId="9" xfId="0" applyFont="1" applyFill="1" applyBorder="1" applyAlignment="1">
      <alignment horizontal="center"/>
    </xf>
    <xf numFmtId="0" fontId="13" fillId="5" borderId="9" xfId="0" applyFont="1" applyFill="1" applyBorder="1"/>
    <xf numFmtId="0" fontId="13" fillId="5" borderId="16" xfId="0" applyFont="1" applyFill="1" applyBorder="1" applyAlignment="1">
      <alignment horizontal="center"/>
    </xf>
    <xf numFmtId="1" fontId="14" fillId="5" borderId="9" xfId="0" applyNumberFormat="1" applyFont="1" applyFill="1" applyBorder="1" applyAlignment="1">
      <alignment horizontal="center"/>
    </xf>
    <xf numFmtId="1" fontId="14" fillId="5" borderId="9" xfId="0" applyNumberFormat="1" applyFont="1" applyFill="1" applyBorder="1"/>
    <xf numFmtId="4" fontId="13" fillId="5" borderId="9" xfId="0" applyNumberFormat="1" applyFont="1" applyFill="1" applyBorder="1"/>
    <xf numFmtId="0" fontId="13" fillId="0" borderId="9" xfId="0" applyFont="1" applyFill="1" applyBorder="1" applyAlignment="1">
      <alignment horizontal="right" vertical="center"/>
    </xf>
    <xf numFmtId="0" fontId="13" fillId="2" borderId="9" xfId="0" applyFont="1" applyFill="1" applyBorder="1" applyAlignment="1">
      <alignment horizontal="left" vertical="center" wrapText="1"/>
    </xf>
    <xf numFmtId="2" fontId="14" fillId="2" borderId="9" xfId="0" applyNumberFormat="1" applyFont="1" applyFill="1" applyBorder="1" applyAlignment="1">
      <alignment horizontal="center"/>
    </xf>
    <xf numFmtId="0" fontId="13" fillId="2" borderId="9" xfId="0" applyFont="1" applyFill="1" applyBorder="1" applyAlignment="1">
      <alignment horizontal="right" vertical="center"/>
    </xf>
    <xf numFmtId="4" fontId="6" fillId="0" borderId="11" xfId="0" applyNumberFormat="1" applyFont="1" applyFill="1" applyBorder="1" applyAlignment="1">
      <alignment horizontal="right"/>
    </xf>
    <xf numFmtId="0" fontId="6" fillId="0" borderId="0" xfId="0" applyFont="1" applyFill="1" applyBorder="1" applyAlignment="1"/>
    <xf numFmtId="0" fontId="6" fillId="0" borderId="9" xfId="0" applyFont="1" applyFill="1" applyBorder="1" applyAlignment="1">
      <alignment vertical="center" wrapText="1"/>
    </xf>
    <xf numFmtId="0" fontId="13" fillId="2" borderId="9" xfId="0" applyFont="1" applyFill="1" applyBorder="1" applyAlignment="1">
      <alignment horizontal="left"/>
    </xf>
    <xf numFmtId="0" fontId="6" fillId="2" borderId="9" xfId="0" applyFont="1" applyFill="1" applyBorder="1" applyAlignment="1">
      <alignment horizontal="center"/>
    </xf>
    <xf numFmtId="0" fontId="6" fillId="2" borderId="9" xfId="0" applyFont="1" applyFill="1" applyBorder="1" applyAlignment="1">
      <alignment horizontal="right"/>
    </xf>
    <xf numFmtId="0" fontId="13" fillId="2" borderId="4" xfId="0" applyFont="1" applyFill="1" applyBorder="1" applyAlignment="1">
      <alignment horizontal="center"/>
    </xf>
    <xf numFmtId="0" fontId="13" fillId="2" borderId="5" xfId="0" applyFont="1" applyFill="1" applyBorder="1" applyAlignment="1">
      <alignment horizontal="center"/>
    </xf>
    <xf numFmtId="4" fontId="13" fillId="3" borderId="9" xfId="0" applyNumberFormat="1" applyFont="1" applyFill="1" applyBorder="1"/>
    <xf numFmtId="4" fontId="13" fillId="2" borderId="4" xfId="0" applyNumberFormat="1" applyFont="1" applyFill="1" applyBorder="1" applyAlignment="1">
      <alignment horizontal="right"/>
    </xf>
    <xf numFmtId="4" fontId="13" fillId="2" borderId="6" xfId="0" applyNumberFormat="1" applyFont="1" applyFill="1" applyBorder="1" applyAlignment="1">
      <alignment horizontal="right"/>
    </xf>
    <xf numFmtId="4" fontId="6" fillId="2" borderId="6" xfId="0" applyNumberFormat="1" applyFont="1" applyFill="1" applyBorder="1" applyAlignment="1">
      <alignment horizontal="right"/>
    </xf>
    <xf numFmtId="0" fontId="13" fillId="2" borderId="9" xfId="0" applyFont="1" applyFill="1" applyBorder="1" applyAlignment="1">
      <alignment horizontal="right"/>
    </xf>
    <xf numFmtId="49" fontId="6" fillId="0" borderId="3" xfId="0" applyNumberFormat="1" applyFont="1" applyFill="1" applyBorder="1" applyAlignment="1">
      <alignment horizontal="right"/>
    </xf>
    <xf numFmtId="0" fontId="6" fillId="0" borderId="3" xfId="0" applyFont="1" applyFill="1" applyBorder="1" applyAlignment="1">
      <alignment vertical="center" wrapText="1"/>
    </xf>
    <xf numFmtId="0" fontId="1" fillId="0" borderId="0" xfId="0" applyFont="1" applyFill="1"/>
    <xf numFmtId="0" fontId="17" fillId="6" borderId="5" xfId="0" applyFont="1" applyFill="1" applyBorder="1" applyAlignment="1">
      <alignment wrapText="1"/>
    </xf>
    <xf numFmtId="0" fontId="1" fillId="0" borderId="2" xfId="0" applyFont="1" applyBorder="1" applyAlignment="1">
      <alignment vertical="center" wrapText="1"/>
    </xf>
    <xf numFmtId="0" fontId="1" fillId="0" borderId="0" xfId="0" applyFont="1" applyAlignment="1"/>
    <xf numFmtId="0" fontId="18" fillId="0" borderId="1" xfId="0" applyFont="1" applyBorder="1" applyAlignment="1"/>
    <xf numFmtId="0" fontId="1" fillId="0" borderId="0" xfId="0" applyFont="1" applyFill="1" applyBorder="1"/>
    <xf numFmtId="0" fontId="6" fillId="0" borderId="0" xfId="0" applyFont="1" applyAlignment="1">
      <alignment vertical="top"/>
    </xf>
    <xf numFmtId="0" fontId="18" fillId="0" borderId="0" xfId="0" applyFont="1" applyAlignment="1"/>
    <xf numFmtId="0" fontId="1" fillId="0" borderId="0" xfId="0" applyFont="1" applyFill="1" applyAlignment="1">
      <alignment horizontal="center" vertical="top"/>
    </xf>
    <xf numFmtId="0" fontId="20" fillId="0" borderId="0" xfId="0" applyFont="1" applyAlignment="1"/>
    <xf numFmtId="0" fontId="1" fillId="0" borderId="1" xfId="0" applyFont="1" applyFill="1" applyBorder="1" applyAlignment="1">
      <alignment horizontal="center" vertical="top"/>
    </xf>
    <xf numFmtId="0" fontId="1" fillId="0" borderId="1" xfId="0" applyFont="1" applyBorder="1" applyAlignment="1">
      <alignment horizontal="left" indent="5"/>
    </xf>
    <xf numFmtId="0" fontId="1" fillId="0" borderId="1" xfId="0" applyFont="1" applyFill="1" applyBorder="1"/>
    <xf numFmtId="0" fontId="1" fillId="0" borderId="0" xfId="0" applyFont="1" applyBorder="1" applyAlignment="1">
      <alignment horizontal="justify" wrapText="1"/>
    </xf>
    <xf numFmtId="0" fontId="6" fillId="0" borderId="0" xfId="0" applyFont="1" applyBorder="1" applyAlignment="1">
      <alignment horizontal="justify" vertical="top" wrapText="1"/>
    </xf>
    <xf numFmtId="0" fontId="6" fillId="0" borderId="0" xfId="0" applyFont="1" applyFill="1"/>
    <xf numFmtId="0" fontId="6" fillId="0" borderId="0" xfId="0" applyFont="1" applyBorder="1" applyAlignment="1">
      <alignment wrapText="1"/>
    </xf>
    <xf numFmtId="0" fontId="13" fillId="0" borderId="0" xfId="0" applyFont="1" applyFill="1"/>
    <xf numFmtId="0" fontId="21" fillId="0" borderId="0" xfId="0" applyFont="1" applyAlignment="1">
      <alignment horizontal="left" indent="3"/>
    </xf>
    <xf numFmtId="0" fontId="6" fillId="0" borderId="0" xfId="0" applyFont="1" applyBorder="1" applyAlignment="1">
      <alignment vertical="top"/>
    </xf>
    <xf numFmtId="0" fontId="6" fillId="0" borderId="0" xfId="0" applyFont="1" applyBorder="1" applyAlignment="1">
      <alignment vertical="top" wrapText="1"/>
    </xf>
    <xf numFmtId="0" fontId="1" fillId="0" borderId="0" xfId="0" applyFont="1" applyBorder="1"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2" xfId="0" applyFont="1" applyBorder="1" applyAlignment="1">
      <alignment wrapText="1"/>
    </xf>
    <xf numFmtId="0" fontId="6" fillId="0" borderId="2" xfId="0" applyFont="1" applyBorder="1" applyAlignment="1">
      <alignment vertical="top" wrapText="1"/>
    </xf>
    <xf numFmtId="0" fontId="6" fillId="0" borderId="0" xfId="0" applyFont="1" applyAlignment="1"/>
    <xf numFmtId="0" fontId="6" fillId="0" borderId="0" xfId="0" applyFont="1" applyAlignment="1">
      <alignment horizontal="left"/>
    </xf>
    <xf numFmtId="0" fontId="6" fillId="0" borderId="0" xfId="0" applyFont="1" applyAlignment="1">
      <alignment horizontal="center"/>
    </xf>
    <xf numFmtId="3" fontId="13" fillId="3"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13" fillId="3" borderId="9"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6" fillId="0" borderId="15"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3" fontId="6" fillId="2" borderId="14" xfId="0" applyNumberFormat="1" applyFont="1" applyFill="1" applyBorder="1" applyAlignment="1">
      <alignment horizontal="center" vertical="center"/>
    </xf>
    <xf numFmtId="4" fontId="13" fillId="3" borderId="11"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2" fontId="8" fillId="2" borderId="9" xfId="0" applyNumberFormat="1" applyFont="1" applyFill="1" applyBorder="1" applyAlignment="1">
      <alignment horizontal="center" vertical="center"/>
    </xf>
    <xf numFmtId="4" fontId="8" fillId="4" borderId="11" xfId="0" applyNumberFormat="1" applyFont="1" applyFill="1" applyBorder="1" applyAlignment="1">
      <alignment horizontal="center" vertical="center"/>
    </xf>
    <xf numFmtId="4" fontId="13" fillId="3" borderId="9" xfId="0" applyNumberFormat="1" applyFont="1" applyFill="1" applyBorder="1" applyAlignment="1">
      <alignment horizontal="center" vertical="center"/>
    </xf>
    <xf numFmtId="4" fontId="13" fillId="2" borderId="9" xfId="0" applyNumberFormat="1" applyFont="1" applyFill="1" applyBorder="1" applyAlignment="1">
      <alignment horizontal="center" vertical="center"/>
    </xf>
    <xf numFmtId="4" fontId="13" fillId="2" borderId="4" xfId="0" applyNumberFormat="1" applyFont="1" applyFill="1" applyBorder="1" applyAlignment="1">
      <alignment horizontal="center" vertical="center"/>
    </xf>
    <xf numFmtId="4" fontId="13" fillId="2" borderId="5" xfId="0" applyNumberFormat="1" applyFont="1" applyFill="1" applyBorder="1" applyAlignment="1">
      <alignment horizontal="center" vertical="center"/>
    </xf>
    <xf numFmtId="4" fontId="13" fillId="2" borderId="6" xfId="0" applyNumberFormat="1" applyFont="1" applyFill="1" applyBorder="1" applyAlignment="1">
      <alignment horizontal="center" vertical="center"/>
    </xf>
    <xf numFmtId="4" fontId="13" fillId="5" borderId="9"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xf numFmtId="2" fontId="6" fillId="2" borderId="13" xfId="0" applyNumberFormat="1" applyFont="1" applyFill="1" applyBorder="1" applyAlignment="1">
      <alignment horizontal="center" vertical="center"/>
    </xf>
    <xf numFmtId="4" fontId="6" fillId="0" borderId="6" xfId="0" applyNumberFormat="1" applyFont="1" applyFill="1" applyBorder="1" applyAlignment="1">
      <alignment horizontal="right"/>
    </xf>
    <xf numFmtId="0" fontId="6" fillId="0" borderId="5" xfId="0" applyFont="1" applyFill="1" applyBorder="1" applyAlignment="1">
      <alignment vertical="center" wrapText="1"/>
    </xf>
    <xf numFmtId="2" fontId="6" fillId="0" borderId="9" xfId="0" applyNumberFormat="1" applyFont="1" applyFill="1" applyBorder="1" applyAlignment="1">
      <alignment horizontal="center" vertical="center"/>
    </xf>
    <xf numFmtId="4" fontId="6" fillId="0" borderId="13" xfId="0" applyNumberFormat="1" applyFont="1" applyFill="1" applyBorder="1" applyAlignment="1">
      <alignment horizontal="center" vertical="center"/>
    </xf>
    <xf numFmtId="2" fontId="14" fillId="0" borderId="6" xfId="0" applyNumberFormat="1" applyFont="1" applyFill="1" applyBorder="1" applyAlignment="1">
      <alignment horizontal="center"/>
    </xf>
    <xf numFmtId="2" fontId="25" fillId="0" borderId="6" xfId="0" applyNumberFormat="1" applyFont="1" applyFill="1" applyBorder="1" applyAlignment="1">
      <alignment horizontal="center" vertical="center"/>
    </xf>
    <xf numFmtId="0" fontId="11" fillId="2" borderId="9" xfId="0" applyFont="1" applyFill="1" applyBorder="1" applyAlignment="1">
      <alignment horizontal="center" vertical="center" wrapText="1"/>
    </xf>
    <xf numFmtId="0" fontId="13" fillId="7" borderId="9" xfId="0" applyFont="1" applyFill="1" applyBorder="1" applyAlignment="1">
      <alignment horizontal="left"/>
    </xf>
    <xf numFmtId="4" fontId="13" fillId="7" borderId="9" xfId="0" applyNumberFormat="1" applyFont="1" applyFill="1" applyBorder="1"/>
    <xf numFmtId="4" fontId="6" fillId="7" borderId="9" xfId="0" applyNumberFormat="1" applyFont="1" applyFill="1" applyBorder="1" applyAlignment="1">
      <alignment horizontal="right"/>
    </xf>
    <xf numFmtId="4" fontId="6" fillId="7" borderId="4" xfId="0" applyNumberFormat="1" applyFont="1" applyFill="1" applyBorder="1" applyAlignment="1">
      <alignment horizontal="right"/>
    </xf>
    <xf numFmtId="4" fontId="6" fillId="7" borderId="6" xfId="0" applyNumberFormat="1" applyFont="1" applyFill="1" applyBorder="1" applyAlignment="1">
      <alignment horizontal="right"/>
    </xf>
    <xf numFmtId="0" fontId="19" fillId="0" borderId="1" xfId="0" applyFont="1" applyBorder="1" applyAlignment="1">
      <alignment horizontal="justify"/>
    </xf>
    <xf numFmtId="0" fontId="18" fillId="0" borderId="1" xfId="0" applyFont="1" applyBorder="1" applyAlignment="1"/>
    <xf numFmtId="0" fontId="6" fillId="0" borderId="2" xfId="0" applyFont="1" applyBorder="1" applyAlignment="1">
      <alignment horizontal="center" vertical="top"/>
    </xf>
    <xf numFmtId="0" fontId="1" fillId="0" borderId="0" xfId="0" applyFont="1" applyAlignment="1">
      <alignment horizontal="left" vertical="center" wrapText="1"/>
    </xf>
    <xf numFmtId="0" fontId="19" fillId="0" borderId="0" xfId="0" applyFont="1" applyAlignment="1">
      <alignment horizontal="justify"/>
    </xf>
    <xf numFmtId="0" fontId="18" fillId="0" borderId="0" xfId="0" applyFont="1" applyAlignment="1"/>
    <xf numFmtId="0" fontId="1" fillId="0" borderId="0" xfId="0" applyFont="1" applyAlignment="1">
      <alignment horizontal="justify"/>
    </xf>
    <xf numFmtId="0" fontId="20" fillId="0" borderId="0" xfId="0" applyFont="1" applyAlignment="1"/>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6" fillId="0" borderId="4" xfId="0" applyFont="1" applyFill="1" applyBorder="1" applyAlignment="1">
      <alignment horizontal="left"/>
    </xf>
    <xf numFmtId="0" fontId="16" fillId="0" borderId="5" xfId="0" applyFont="1" applyFill="1" applyBorder="1" applyAlignment="1">
      <alignment horizontal="left"/>
    </xf>
    <xf numFmtId="0" fontId="1" fillId="0" borderId="2" xfId="0" applyFont="1" applyFill="1" applyBorder="1" applyAlignment="1">
      <alignment horizontal="left" vertical="center" wrapText="1"/>
    </xf>
    <xf numFmtId="0" fontId="18" fillId="0" borderId="1" xfId="0" applyFont="1" applyBorder="1" applyAlignment="1">
      <alignment horizontal="center"/>
    </xf>
    <xf numFmtId="0" fontId="6" fillId="0" borderId="0" xfId="0" applyFont="1" applyAlignment="1">
      <alignment horizontal="center" vertical="top"/>
    </xf>
    <xf numFmtId="0" fontId="17" fillId="6" borderId="4" xfId="1" applyFont="1" applyFill="1" applyBorder="1" applyAlignment="1">
      <alignment horizontal="left" wrapText="1"/>
    </xf>
    <xf numFmtId="0" fontId="17" fillId="6" borderId="5" xfId="1" applyFont="1" applyFill="1" applyBorder="1" applyAlignment="1">
      <alignment horizontal="left" wrapText="1"/>
    </xf>
    <xf numFmtId="0" fontId="12" fillId="7" borderId="4" xfId="0" applyFont="1" applyFill="1" applyBorder="1" applyAlignment="1">
      <alignment horizontal="right" vertical="center" wrapText="1"/>
    </xf>
    <xf numFmtId="0" fontId="12" fillId="7" borderId="5" xfId="0" applyFont="1" applyFill="1" applyBorder="1" applyAlignment="1">
      <alignment horizontal="right" vertical="center" wrapText="1"/>
    </xf>
    <xf numFmtId="0" fontId="12" fillId="7" borderId="6" xfId="0" applyFont="1" applyFill="1" applyBorder="1" applyAlignment="1">
      <alignment horizontal="right" vertical="center" wrapText="1"/>
    </xf>
    <xf numFmtId="4" fontId="13" fillId="7" borderId="9" xfId="0" applyNumberFormat="1" applyFont="1" applyFill="1" applyBorder="1" applyAlignment="1">
      <alignment horizont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6" fillId="0" borderId="7"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4" fontId="14" fillId="4" borderId="7" xfId="0" applyNumberFormat="1" applyFont="1" applyFill="1" applyBorder="1" applyAlignment="1">
      <alignment horizontal="center" vertical="center"/>
    </xf>
    <xf numFmtId="4" fontId="14" fillId="4" borderId="2" xfId="0" applyNumberFormat="1" applyFont="1" applyFill="1" applyBorder="1" applyAlignment="1">
      <alignment horizontal="center" vertical="center"/>
    </xf>
    <xf numFmtId="4" fontId="14" fillId="4" borderId="12" xfId="0" applyNumberFormat="1" applyFont="1" applyFill="1" applyBorder="1" applyAlignment="1">
      <alignment horizontal="center" vertical="center"/>
    </xf>
    <xf numFmtId="4" fontId="6" fillId="7" borderId="4" xfId="0" applyNumberFormat="1" applyFont="1" applyFill="1" applyBorder="1" applyAlignment="1">
      <alignment horizontal="right"/>
    </xf>
    <xf numFmtId="4" fontId="6" fillId="7" borderId="6" xfId="0" applyNumberFormat="1" applyFont="1" applyFill="1" applyBorder="1" applyAlignment="1">
      <alignment horizontal="right"/>
    </xf>
    <xf numFmtId="0" fontId="13" fillId="7" borderId="4" xfId="0" applyFont="1" applyFill="1" applyBorder="1" applyAlignment="1">
      <alignment horizontal="right" vertical="center" wrapText="1"/>
    </xf>
    <xf numFmtId="0" fontId="13" fillId="7" borderId="5" xfId="0" applyFont="1" applyFill="1" applyBorder="1" applyAlignment="1">
      <alignment horizontal="right" vertical="center" wrapText="1"/>
    </xf>
    <xf numFmtId="0" fontId="13" fillId="7" borderId="6" xfId="0" applyFont="1" applyFill="1" applyBorder="1" applyAlignment="1">
      <alignment horizontal="right" vertical="center" wrapText="1"/>
    </xf>
    <xf numFmtId="0" fontId="6" fillId="0" borderId="9" xfId="0" applyFont="1" applyFill="1" applyBorder="1" applyAlignment="1">
      <alignment horizontal="center" vertical="center" wrapText="1"/>
    </xf>
    <xf numFmtId="4" fontId="14" fillId="4" borderId="9"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0" fontId="13" fillId="2" borderId="4" xfId="0" applyFont="1" applyFill="1" applyBorder="1" applyAlignment="1">
      <alignment horizontal="center"/>
    </xf>
    <xf numFmtId="0" fontId="13" fillId="2" borderId="5" xfId="0" applyFont="1" applyFill="1" applyBorder="1" applyAlignment="1">
      <alignment horizontal="center"/>
    </xf>
    <xf numFmtId="0" fontId="13" fillId="2" borderId="2" xfId="0" applyFont="1" applyFill="1" applyBorder="1" applyAlignment="1">
      <alignment horizontal="center"/>
    </xf>
    <xf numFmtId="0" fontId="13" fillId="2" borderId="6" xfId="0" applyFont="1" applyFill="1" applyBorder="1" applyAlignment="1">
      <alignment horizontal="center"/>
    </xf>
    <xf numFmtId="0" fontId="13" fillId="5" borderId="4" xfId="0" applyFont="1" applyFill="1" applyBorder="1" applyAlignment="1">
      <alignment horizontal="center"/>
    </xf>
    <xf numFmtId="0" fontId="13" fillId="5" borderId="6" xfId="0" applyFont="1" applyFill="1" applyBorder="1" applyAlignment="1">
      <alignment horizontal="center"/>
    </xf>
    <xf numFmtId="4" fontId="13" fillId="5" borderId="4" xfId="0" applyNumberFormat="1" applyFont="1" applyFill="1" applyBorder="1" applyAlignment="1">
      <alignment horizontal="right"/>
    </xf>
    <xf numFmtId="4" fontId="13" fillId="5" borderId="6" xfId="0" applyNumberFormat="1" applyFont="1" applyFill="1" applyBorder="1" applyAlignment="1">
      <alignment horizontal="right"/>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2" xfId="0" applyFont="1" applyFill="1" applyBorder="1" applyAlignment="1">
      <alignment horizontal="center"/>
    </xf>
    <xf numFmtId="0" fontId="13" fillId="0" borderId="6" xfId="0" applyFont="1" applyFill="1" applyBorder="1" applyAlignment="1">
      <alignment horizontal="center"/>
    </xf>
    <xf numFmtId="2" fontId="6" fillId="0" borderId="4" xfId="0" applyNumberFormat="1" applyFont="1" applyFill="1" applyBorder="1" applyAlignment="1">
      <alignment horizontal="center"/>
    </xf>
    <xf numFmtId="2" fontId="6" fillId="0" borderId="5" xfId="0" applyNumberFormat="1" applyFont="1" applyFill="1" applyBorder="1" applyAlignment="1">
      <alignment horizontal="center"/>
    </xf>
    <xf numFmtId="4" fontId="6" fillId="0" borderId="4" xfId="0" applyNumberFormat="1" applyFont="1" applyFill="1" applyBorder="1" applyAlignment="1">
      <alignment horizontal="right"/>
    </xf>
    <xf numFmtId="4" fontId="6" fillId="0" borderId="6" xfId="0" applyNumberFormat="1" applyFont="1" applyFill="1" applyBorder="1" applyAlignment="1">
      <alignment horizontal="right"/>
    </xf>
    <xf numFmtId="3" fontId="6" fillId="0" borderId="4" xfId="0" applyNumberFormat="1" applyFont="1" applyFill="1" applyBorder="1" applyAlignment="1">
      <alignment horizontal="center"/>
    </xf>
    <xf numFmtId="3" fontId="6" fillId="0" borderId="5" xfId="0" applyNumberFormat="1" applyFont="1" applyFill="1" applyBorder="1" applyAlignment="1">
      <alignment horizontal="center"/>
    </xf>
    <xf numFmtId="4" fontId="6" fillId="0" borderId="4"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0" fontId="13" fillId="0" borderId="9" xfId="0" applyFont="1" applyFill="1" applyBorder="1" applyAlignment="1">
      <alignment horizontal="center"/>
    </xf>
    <xf numFmtId="0" fontId="13" fillId="0" borderId="3" xfId="0" applyFont="1" applyFill="1" applyBorder="1" applyAlignment="1">
      <alignment horizontal="center"/>
    </xf>
    <xf numFmtId="4" fontId="13" fillId="5" borderId="4" xfId="0" applyNumberFormat="1" applyFont="1" applyFill="1" applyBorder="1" applyAlignment="1">
      <alignment horizontal="center" vertical="center"/>
    </xf>
    <xf numFmtId="4" fontId="13" fillId="5" borderId="6" xfId="0" applyNumberFormat="1" applyFont="1" applyFill="1" applyBorder="1" applyAlignment="1">
      <alignment horizontal="center" vertical="center"/>
    </xf>
    <xf numFmtId="3" fontId="6" fillId="0" borderId="4" xfId="0" applyNumberFormat="1" applyFont="1" applyFill="1" applyBorder="1" applyAlignment="1">
      <alignment horizontal="center" wrapText="1"/>
    </xf>
    <xf numFmtId="3" fontId="6" fillId="0" borderId="5" xfId="0" applyNumberFormat="1" applyFont="1" applyFill="1" applyBorder="1" applyAlignment="1">
      <alignment horizontal="center" wrapText="1"/>
    </xf>
    <xf numFmtId="3" fontId="6" fillId="2" borderId="4" xfId="0" applyNumberFormat="1" applyFont="1" applyFill="1" applyBorder="1" applyAlignment="1">
      <alignment horizontal="center"/>
    </xf>
    <xf numFmtId="3" fontId="6" fillId="2" borderId="5" xfId="0" applyNumberFormat="1" applyFont="1" applyFill="1" applyBorder="1" applyAlignment="1">
      <alignment horizontal="center"/>
    </xf>
    <xf numFmtId="3" fontId="6" fillId="2" borderId="4"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8" fillId="0" borderId="4"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7" fillId="0" borderId="7" xfId="0" applyFont="1" applyBorder="1" applyAlignment="1">
      <alignment horizontal="center" wrapText="1"/>
    </xf>
    <xf numFmtId="0" fontId="7" fillId="0" borderId="10" xfId="0" applyFont="1" applyBorder="1" applyAlignment="1">
      <alignment horizontal="center" wrapText="1"/>
    </xf>
    <xf numFmtId="0" fontId="11"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7" fillId="0" borderId="4" xfId="0" applyFont="1" applyBorder="1" applyAlignment="1">
      <alignment horizontal="center" wrapText="1"/>
    </xf>
    <xf numFmtId="0" fontId="7" fillId="0" borderId="6" xfId="0" applyFont="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0"/>
  <sheetViews>
    <sheetView tabSelected="1" zoomScale="78" zoomScaleNormal="78" workbookViewId="0">
      <selection activeCell="A11" sqref="A11:O11"/>
    </sheetView>
  </sheetViews>
  <sheetFormatPr defaultRowHeight="12.75" outlineLevelCol="1" x14ac:dyDescent="0.2"/>
  <cols>
    <col min="1" max="1" width="4.5703125" style="93" customWidth="1"/>
    <col min="2" max="2" width="32.5703125" style="93" customWidth="1"/>
    <col min="3" max="3" width="8.85546875" style="37" customWidth="1"/>
    <col min="4" max="4" width="9" style="37" customWidth="1"/>
    <col min="5" max="5" width="7.7109375" style="37" customWidth="1"/>
    <col min="6" max="6" width="8.7109375" style="37" customWidth="1"/>
    <col min="7" max="7" width="6.7109375" style="37" hidden="1" customWidth="1"/>
    <col min="8" max="8" width="1.85546875" style="37" hidden="1" customWidth="1"/>
    <col min="9" max="9" width="21.5703125" style="37" customWidth="1"/>
    <col min="10" max="10" width="12.140625" style="94" customWidth="1" outlineLevel="1"/>
    <col min="11" max="12" width="14" style="37" customWidth="1"/>
    <col min="13" max="13" width="13.7109375" style="37" customWidth="1"/>
    <col min="14" max="14" width="13.5703125" style="37" customWidth="1"/>
    <col min="15" max="15" width="12.85546875" style="37" hidden="1" customWidth="1"/>
    <col min="16" max="16" width="1" style="37" hidden="1" customWidth="1"/>
    <col min="17" max="17" width="11.5703125" style="37" hidden="1" customWidth="1" outlineLevel="1"/>
    <col min="18" max="18" width="16.85546875" style="37" customWidth="1" collapsed="1"/>
    <col min="19" max="19" width="0" style="37" hidden="1" customWidth="1"/>
    <col min="20" max="20" width="10.85546875" style="37" hidden="1" customWidth="1"/>
    <col min="21" max="22" width="0" style="37" hidden="1" customWidth="1"/>
    <col min="23" max="16384" width="9.140625" style="37"/>
  </cols>
  <sheetData>
    <row r="2" spans="1:25" s="4" customFormat="1" ht="18.75" x14ac:dyDescent="0.3">
      <c r="A2" s="1" t="s">
        <v>0</v>
      </c>
      <c r="B2" s="2"/>
      <c r="C2" s="3"/>
      <c r="D2" s="2"/>
      <c r="E2" s="2"/>
      <c r="F2" s="1"/>
      <c r="H2" s="5"/>
      <c r="I2" s="5"/>
      <c r="J2" s="5"/>
      <c r="K2" s="5"/>
      <c r="N2" s="2"/>
      <c r="O2" s="2" t="s">
        <v>1</v>
      </c>
      <c r="W2" s="1"/>
      <c r="X2" s="1"/>
      <c r="Y2" s="1"/>
    </row>
    <row r="3" spans="1:25" s="4" customFormat="1" ht="15.75" x14ac:dyDescent="0.25">
      <c r="A3" s="1" t="s">
        <v>2</v>
      </c>
      <c r="B3" s="2"/>
      <c r="C3" s="3"/>
      <c r="D3" s="2"/>
      <c r="E3" s="2"/>
      <c r="F3" s="1"/>
      <c r="H3" s="6"/>
      <c r="I3" s="6"/>
      <c r="J3" s="6"/>
      <c r="K3" s="6"/>
      <c r="N3" s="2"/>
      <c r="O3" s="2" t="s">
        <v>3</v>
      </c>
      <c r="W3" s="1"/>
      <c r="X3" s="1"/>
      <c r="Y3" s="1"/>
    </row>
    <row r="4" spans="1:25" s="4" customFormat="1" ht="15.75" x14ac:dyDescent="0.25">
      <c r="A4" s="1" t="s">
        <v>4</v>
      </c>
      <c r="B4" s="2"/>
      <c r="C4" s="3"/>
      <c r="D4" s="2"/>
      <c r="E4" s="2"/>
      <c r="F4" s="1"/>
      <c r="H4" s="7"/>
      <c r="I4" s="7"/>
      <c r="J4" s="7"/>
      <c r="K4" s="7"/>
      <c r="N4" s="2"/>
      <c r="O4" s="2" t="s">
        <v>5</v>
      </c>
      <c r="W4" s="1"/>
      <c r="X4" s="1"/>
      <c r="Y4" s="1"/>
    </row>
    <row r="5" spans="1:25" s="4" customFormat="1" ht="15.75" x14ac:dyDescent="0.25">
      <c r="A5" s="1" t="s">
        <v>91</v>
      </c>
      <c r="B5" s="2"/>
      <c r="C5" s="3"/>
      <c r="D5" s="2"/>
      <c r="E5" s="2"/>
      <c r="F5" s="1"/>
      <c r="H5" s="7"/>
      <c r="I5" s="7"/>
      <c r="J5" s="7"/>
      <c r="K5" s="7"/>
      <c r="N5" s="2"/>
      <c r="O5" s="2" t="s">
        <v>90</v>
      </c>
      <c r="W5" s="1"/>
      <c r="X5" s="1"/>
      <c r="Y5" s="1"/>
    </row>
    <row r="6" spans="1:25" s="4" customFormat="1" ht="15.75" x14ac:dyDescent="0.25">
      <c r="A6" s="215" t="s">
        <v>6</v>
      </c>
      <c r="B6" s="215"/>
      <c r="C6" s="215"/>
      <c r="D6" s="215"/>
      <c r="E6" s="215"/>
      <c r="F6" s="215"/>
      <c r="G6" s="215"/>
      <c r="H6" s="215"/>
      <c r="I6" s="215"/>
      <c r="J6" s="215"/>
      <c r="K6" s="215"/>
      <c r="L6" s="215"/>
      <c r="M6" s="215"/>
      <c r="N6" s="215"/>
      <c r="O6" s="215"/>
      <c r="P6" s="215"/>
      <c r="Q6" s="215"/>
      <c r="R6" s="215"/>
      <c r="S6" s="8"/>
      <c r="T6" s="8"/>
      <c r="U6" s="8"/>
      <c r="V6" s="8"/>
      <c r="W6" s="1"/>
      <c r="X6" s="1"/>
      <c r="Y6" s="1"/>
    </row>
    <row r="7" spans="1:25" s="4" customFormat="1" ht="8.25" customHeight="1" x14ac:dyDescent="0.25">
      <c r="A7" s="9"/>
      <c r="B7" s="10"/>
      <c r="C7" s="11"/>
      <c r="D7" s="11"/>
      <c r="E7" s="11"/>
      <c r="F7" s="1"/>
      <c r="G7" s="1"/>
      <c r="H7" s="12"/>
      <c r="I7" s="12"/>
      <c r="J7" s="12"/>
      <c r="K7" s="12"/>
      <c r="L7" s="1"/>
      <c r="M7" s="1"/>
      <c r="N7" s="1"/>
      <c r="O7" s="1"/>
      <c r="P7" s="1"/>
      <c r="Q7" s="1"/>
      <c r="R7" s="1"/>
      <c r="S7" s="1"/>
      <c r="T7" s="1"/>
      <c r="U7" s="1"/>
      <c r="V7" s="1"/>
      <c r="W7" s="1"/>
      <c r="X7" s="1"/>
      <c r="Y7" s="1"/>
    </row>
    <row r="8" spans="1:25" s="4" customFormat="1" ht="21.75" customHeight="1" x14ac:dyDescent="0.25">
      <c r="A8" s="216" t="s">
        <v>106</v>
      </c>
      <c r="B8" s="216"/>
      <c r="C8" s="216"/>
      <c r="D8" s="216"/>
      <c r="E8" s="216"/>
      <c r="F8" s="216"/>
      <c r="G8" s="216"/>
      <c r="H8" s="216"/>
      <c r="I8" s="216"/>
      <c r="J8" s="216"/>
      <c r="K8" s="216"/>
      <c r="L8" s="216"/>
      <c r="M8" s="216"/>
      <c r="N8" s="216"/>
      <c r="O8" s="216"/>
      <c r="P8" s="13"/>
      <c r="Q8" s="13"/>
      <c r="R8" s="13"/>
      <c r="S8" s="13"/>
      <c r="T8" s="13"/>
      <c r="U8" s="13"/>
      <c r="V8" s="13"/>
      <c r="W8" s="1"/>
      <c r="X8" s="1"/>
      <c r="Y8" s="1"/>
    </row>
    <row r="9" spans="1:25" s="4" customFormat="1" ht="36" customHeight="1" x14ac:dyDescent="0.25">
      <c r="A9" s="201" t="s">
        <v>7</v>
      </c>
      <c r="B9" s="201"/>
      <c r="C9" s="201"/>
      <c r="D9" s="201"/>
      <c r="E9" s="201"/>
      <c r="F9" s="201"/>
      <c r="G9" s="201"/>
      <c r="H9" s="201"/>
      <c r="I9" s="201"/>
      <c r="J9" s="201"/>
      <c r="K9" s="201"/>
      <c r="L9" s="201"/>
      <c r="M9" s="201"/>
      <c r="N9" s="201"/>
      <c r="O9" s="201"/>
      <c r="P9" s="14"/>
      <c r="Q9" s="14"/>
      <c r="R9" s="14"/>
      <c r="S9" s="14"/>
      <c r="T9" s="14"/>
      <c r="U9" s="14"/>
      <c r="V9" s="14"/>
      <c r="W9" s="1"/>
      <c r="X9" s="1"/>
      <c r="Y9" s="1"/>
    </row>
    <row r="10" spans="1:25" s="4" customFormat="1" ht="6" customHeight="1" x14ac:dyDescent="0.25">
      <c r="A10" s="15"/>
      <c r="B10" s="10"/>
      <c r="C10" s="11"/>
      <c r="D10" s="11"/>
      <c r="E10" s="11"/>
      <c r="F10" s="1"/>
      <c r="G10" s="1"/>
      <c r="H10" s="12"/>
      <c r="I10" s="12"/>
      <c r="J10" s="12"/>
      <c r="K10" s="12"/>
      <c r="L10" s="1"/>
      <c r="M10" s="1"/>
      <c r="N10" s="1"/>
      <c r="O10" s="1"/>
      <c r="P10" s="1"/>
      <c r="Q10" s="1"/>
      <c r="R10" s="1"/>
      <c r="S10" s="1"/>
      <c r="T10" s="1"/>
      <c r="U10" s="1"/>
      <c r="V10" s="1"/>
      <c r="W10" s="1"/>
      <c r="X10" s="1"/>
      <c r="Y10" s="1"/>
    </row>
    <row r="11" spans="1:25" s="4" customFormat="1" ht="25.5" customHeight="1" x14ac:dyDescent="0.25">
      <c r="A11" s="216" t="str">
        <f>A8</f>
        <v>№72-2022 «Ремонт насосно-компрессорных труб» /  №-2022 “Tubing repair”</v>
      </c>
      <c r="B11" s="216"/>
      <c r="C11" s="216"/>
      <c r="D11" s="216"/>
      <c r="E11" s="216"/>
      <c r="F11" s="216"/>
      <c r="G11" s="216"/>
      <c r="H11" s="216"/>
      <c r="I11" s="216"/>
      <c r="J11" s="216"/>
      <c r="K11" s="216"/>
      <c r="L11" s="216"/>
      <c r="M11" s="216"/>
      <c r="N11" s="216"/>
      <c r="O11" s="216"/>
      <c r="P11" s="13"/>
      <c r="Q11" s="13"/>
      <c r="R11" s="13"/>
      <c r="S11" s="13"/>
      <c r="T11" s="13"/>
      <c r="U11" s="13"/>
      <c r="V11" s="13"/>
      <c r="W11" s="1"/>
      <c r="X11" s="1"/>
      <c r="Y11" s="1"/>
    </row>
    <row r="12" spans="1:25" s="4" customFormat="1" ht="12" customHeight="1" x14ac:dyDescent="0.25">
      <c r="A12" s="217"/>
      <c r="B12" s="217"/>
      <c r="C12" s="217"/>
      <c r="D12" s="217"/>
      <c r="E12" s="217"/>
      <c r="F12" s="217"/>
      <c r="G12" s="217"/>
      <c r="H12" s="217"/>
      <c r="I12" s="217"/>
      <c r="J12" s="217"/>
      <c r="K12" s="217"/>
      <c r="L12" s="217"/>
      <c r="M12" s="217"/>
      <c r="N12" s="217"/>
      <c r="O12" s="217"/>
      <c r="P12" s="217"/>
      <c r="Q12" s="217"/>
      <c r="R12" s="217"/>
      <c r="S12" s="16"/>
      <c r="T12" s="16"/>
      <c r="U12" s="16"/>
      <c r="V12" s="16"/>
      <c r="W12" s="1"/>
      <c r="X12" s="1"/>
      <c r="Y12" s="1"/>
    </row>
    <row r="13" spans="1:25" s="4" customFormat="1" ht="15" customHeight="1" x14ac:dyDescent="0.25">
      <c r="A13" s="218"/>
      <c r="B13" s="218"/>
      <c r="C13" s="218"/>
      <c r="D13" s="218"/>
      <c r="E13" s="218"/>
      <c r="F13" s="218"/>
      <c r="G13" s="218"/>
      <c r="H13" s="218"/>
      <c r="I13" s="218"/>
      <c r="J13" s="218"/>
      <c r="K13" s="218"/>
      <c r="L13" s="218"/>
      <c r="M13" s="218"/>
      <c r="N13" s="218"/>
      <c r="O13" s="218"/>
      <c r="P13" s="218"/>
      <c r="Q13" s="218"/>
      <c r="R13" s="218"/>
      <c r="S13" s="17"/>
      <c r="T13" s="17"/>
      <c r="U13" s="17"/>
      <c r="V13" s="17"/>
      <c r="W13" s="1"/>
      <c r="X13" s="1"/>
      <c r="Y13" s="1"/>
    </row>
    <row r="14" spans="1:25" s="4" customFormat="1" ht="15.75" x14ac:dyDescent="0.25">
      <c r="A14" s="131" t="s">
        <v>8</v>
      </c>
      <c r="B14" s="131"/>
      <c r="C14" s="131"/>
      <c r="D14" s="131"/>
      <c r="E14" s="131"/>
      <c r="F14" s="131"/>
      <c r="G14" s="131"/>
      <c r="H14" s="131"/>
      <c r="I14" s="131"/>
      <c r="J14" s="131"/>
      <c r="K14" s="131"/>
      <c r="L14" s="131"/>
      <c r="M14" s="131"/>
      <c r="N14" s="131"/>
      <c r="O14" s="131"/>
      <c r="P14" s="131"/>
      <c r="Q14" s="131"/>
      <c r="R14" s="131"/>
      <c r="S14" s="1"/>
      <c r="T14" s="1"/>
      <c r="U14" s="1"/>
      <c r="V14" s="1"/>
      <c r="W14" s="1"/>
      <c r="X14" s="1"/>
      <c r="Y14" s="1"/>
    </row>
    <row r="15" spans="1:25" s="4" customFormat="1" ht="61.5" customHeight="1" x14ac:dyDescent="0.25">
      <c r="A15" s="201" t="s">
        <v>9</v>
      </c>
      <c r="B15" s="201"/>
      <c r="C15" s="201"/>
      <c r="D15" s="201"/>
      <c r="E15" s="201"/>
      <c r="F15" s="201"/>
      <c r="G15" s="201"/>
      <c r="H15" s="201"/>
      <c r="I15" s="201"/>
      <c r="J15" s="201"/>
      <c r="K15" s="201"/>
      <c r="L15" s="201"/>
      <c r="M15" s="201"/>
      <c r="N15" s="201"/>
      <c r="O15" s="201"/>
      <c r="P15" s="201"/>
      <c r="Q15" s="201"/>
      <c r="R15" s="201"/>
      <c r="S15" s="14"/>
      <c r="T15" s="14"/>
      <c r="U15" s="14"/>
      <c r="V15" s="14"/>
      <c r="W15" s="1"/>
      <c r="X15" s="1"/>
      <c r="Y15" s="1"/>
    </row>
    <row r="16" spans="1:25" s="4" customFormat="1" ht="15.75" x14ac:dyDescent="0.25">
      <c r="A16" s="202" t="s">
        <v>10</v>
      </c>
      <c r="B16" s="202"/>
      <c r="C16" s="202"/>
      <c r="D16" s="202"/>
      <c r="E16" s="202"/>
      <c r="F16" s="202"/>
      <c r="G16" s="202"/>
      <c r="H16" s="202"/>
      <c r="I16" s="202"/>
      <c r="J16" s="202"/>
      <c r="K16" s="202"/>
      <c r="L16" s="202"/>
      <c r="M16" s="202"/>
      <c r="N16" s="202"/>
      <c r="O16" s="202"/>
      <c r="P16" s="202"/>
      <c r="Q16" s="202"/>
      <c r="R16" s="202"/>
      <c r="S16" s="202"/>
      <c r="T16" s="202"/>
      <c r="U16" s="202"/>
      <c r="V16" s="202"/>
      <c r="W16" s="1"/>
      <c r="X16" s="1"/>
      <c r="Y16" s="1"/>
    </row>
    <row r="17" spans="1:25" s="4" customFormat="1" ht="27.75" customHeight="1" x14ac:dyDescent="0.25">
      <c r="A17" s="18"/>
      <c r="B17" s="203" t="s">
        <v>11</v>
      </c>
      <c r="C17" s="203" t="s">
        <v>12</v>
      </c>
      <c r="D17" s="203" t="s">
        <v>13</v>
      </c>
      <c r="E17" s="206" t="s">
        <v>14</v>
      </c>
      <c r="F17" s="207"/>
      <c r="G17" s="207"/>
      <c r="H17" s="207"/>
      <c r="I17" s="208"/>
      <c r="J17" s="209" t="s">
        <v>15</v>
      </c>
      <c r="K17" s="212" t="s">
        <v>16</v>
      </c>
      <c r="L17" s="203" t="s">
        <v>17</v>
      </c>
      <c r="M17" s="206" t="s">
        <v>14</v>
      </c>
      <c r="N17" s="207"/>
      <c r="O17" s="207"/>
      <c r="P17" s="207"/>
      <c r="Q17" s="207"/>
      <c r="R17" s="208"/>
      <c r="S17" s="18"/>
      <c r="T17" s="18"/>
      <c r="U17" s="18"/>
      <c r="V17" s="18"/>
      <c r="W17" s="1"/>
      <c r="X17" s="1"/>
      <c r="Y17" s="1"/>
    </row>
    <row r="18" spans="1:25" s="22" customFormat="1" ht="107.25" customHeight="1" x14ac:dyDescent="0.2">
      <c r="A18" s="219" t="s">
        <v>18</v>
      </c>
      <c r="B18" s="204"/>
      <c r="C18" s="204"/>
      <c r="D18" s="204"/>
      <c r="E18" s="221" t="s">
        <v>19</v>
      </c>
      <c r="F18" s="222"/>
      <c r="G18" s="222"/>
      <c r="H18" s="223"/>
      <c r="I18" s="123" t="s">
        <v>20</v>
      </c>
      <c r="J18" s="210"/>
      <c r="K18" s="213"/>
      <c r="L18" s="204"/>
      <c r="M18" s="224" t="s">
        <v>19</v>
      </c>
      <c r="N18" s="225"/>
      <c r="O18" s="225"/>
      <c r="P18" s="225"/>
      <c r="Q18" s="19"/>
      <c r="R18" s="20" t="s">
        <v>20</v>
      </c>
      <c r="S18" s="21"/>
    </row>
    <row r="19" spans="1:25" s="22" customFormat="1" ht="36" customHeight="1" x14ac:dyDescent="0.2">
      <c r="A19" s="220"/>
      <c r="B19" s="205"/>
      <c r="C19" s="205"/>
      <c r="D19" s="205"/>
      <c r="E19" s="23" t="s">
        <v>21</v>
      </c>
      <c r="F19" s="24" t="s">
        <v>22</v>
      </c>
      <c r="G19" s="226" t="s">
        <v>23</v>
      </c>
      <c r="H19" s="227"/>
      <c r="I19" s="24" t="s">
        <v>24</v>
      </c>
      <c r="J19" s="211"/>
      <c r="K19" s="214"/>
      <c r="L19" s="205"/>
      <c r="M19" s="23" t="s">
        <v>21</v>
      </c>
      <c r="N19" s="24" t="s">
        <v>22</v>
      </c>
      <c r="O19" s="226" t="s">
        <v>23</v>
      </c>
      <c r="P19" s="227"/>
      <c r="Q19" s="21"/>
      <c r="R19" s="24" t="s">
        <v>24</v>
      </c>
      <c r="S19" s="21"/>
    </row>
    <row r="20" spans="1:25" s="27" customFormat="1" ht="27" customHeight="1" thickBot="1" x14ac:dyDescent="0.25">
      <c r="A20" s="25" t="s">
        <v>25</v>
      </c>
      <c r="B20" s="26" t="s">
        <v>26</v>
      </c>
      <c r="C20" s="177"/>
      <c r="D20" s="178"/>
      <c r="E20" s="178"/>
      <c r="F20" s="178"/>
      <c r="G20" s="178"/>
      <c r="H20" s="178"/>
      <c r="I20" s="179"/>
      <c r="J20" s="178"/>
      <c r="K20" s="178"/>
      <c r="L20" s="178"/>
      <c r="M20" s="178"/>
      <c r="N20" s="178"/>
      <c r="O20" s="178"/>
      <c r="P20" s="178"/>
      <c r="Q20" s="178"/>
      <c r="R20" s="180"/>
    </row>
    <row r="21" spans="1:25" s="27" customFormat="1" ht="27" customHeight="1" x14ac:dyDescent="0.2">
      <c r="A21" s="28" t="s">
        <v>27</v>
      </c>
      <c r="B21" s="29" t="s">
        <v>88</v>
      </c>
      <c r="C21" s="30" t="s">
        <v>28</v>
      </c>
      <c r="D21" s="95">
        <f>SUM(E21:I21)</f>
        <v>4350</v>
      </c>
      <c r="E21" s="96">
        <v>650</v>
      </c>
      <c r="F21" s="96">
        <v>2500</v>
      </c>
      <c r="G21" s="199" t="s">
        <v>95</v>
      </c>
      <c r="H21" s="200"/>
      <c r="I21" s="97">
        <v>1200</v>
      </c>
      <c r="J21" s="31">
        <f>K21*1.2</f>
        <v>0</v>
      </c>
      <c r="K21" s="32"/>
      <c r="L21" s="33">
        <f>SUM(M21:R21)</f>
        <v>0</v>
      </c>
      <c r="M21" s="34">
        <f>E21*K21</f>
        <v>0</v>
      </c>
      <c r="N21" s="34">
        <f>F21*$K$21</f>
        <v>0</v>
      </c>
      <c r="O21" s="183"/>
      <c r="P21" s="184"/>
      <c r="Q21" s="183">
        <f>I21*$K$21</f>
        <v>0</v>
      </c>
      <c r="R21" s="184"/>
    </row>
    <row r="22" spans="1:25" ht="27" customHeight="1" thickBot="1" x14ac:dyDescent="0.25">
      <c r="A22" s="28" t="s">
        <v>29</v>
      </c>
      <c r="B22" s="35" t="s">
        <v>89</v>
      </c>
      <c r="C22" s="36" t="s">
        <v>28</v>
      </c>
      <c r="D22" s="98">
        <f>SUM(E22:I22)</f>
        <v>640</v>
      </c>
      <c r="E22" s="99">
        <v>300</v>
      </c>
      <c r="F22" s="99">
        <v>340</v>
      </c>
      <c r="G22" s="199" t="s">
        <v>95</v>
      </c>
      <c r="H22" s="200"/>
      <c r="I22" s="100"/>
      <c r="J22" s="31">
        <f>K22*1.2</f>
        <v>0</v>
      </c>
      <c r="K22" s="32"/>
      <c r="L22" s="33">
        <f>SUM(M22:R22)</f>
        <v>0</v>
      </c>
      <c r="M22" s="34">
        <f>E22*K22</f>
        <v>0</v>
      </c>
      <c r="N22" s="34">
        <f>F22*$K$21</f>
        <v>0</v>
      </c>
      <c r="O22" s="183"/>
      <c r="P22" s="184"/>
      <c r="Q22" s="183"/>
      <c r="R22" s="184"/>
    </row>
    <row r="23" spans="1:25" ht="25.5" x14ac:dyDescent="0.2">
      <c r="A23" s="39"/>
      <c r="B23" s="40" t="s">
        <v>30</v>
      </c>
      <c r="C23" s="41"/>
      <c r="D23" s="42"/>
      <c r="E23" s="42"/>
      <c r="F23" s="42"/>
      <c r="G23" s="173"/>
      <c r="H23" s="174"/>
      <c r="I23" s="43"/>
      <c r="J23" s="44"/>
      <c r="K23" s="45"/>
      <c r="L23" s="46">
        <f>SUM(M23:R23)</f>
        <v>0</v>
      </c>
      <c r="M23" s="46">
        <f>SUM(M21:M22)</f>
        <v>0</v>
      </c>
      <c r="N23" s="46">
        <f>SUM(N21:N22)</f>
        <v>0</v>
      </c>
      <c r="O23" s="175">
        <f>SUM(O21:P22)</f>
        <v>0</v>
      </c>
      <c r="P23" s="176"/>
      <c r="Q23" s="175">
        <f>SUM(R21:R22)</f>
        <v>0</v>
      </c>
      <c r="R23" s="176"/>
    </row>
    <row r="24" spans="1:25" ht="40.5" customHeight="1" thickBot="1" x14ac:dyDescent="0.25">
      <c r="A24" s="47" t="s">
        <v>31</v>
      </c>
      <c r="B24" s="48" t="s">
        <v>32</v>
      </c>
      <c r="C24" s="26"/>
      <c r="D24" s="189"/>
      <c r="E24" s="189"/>
      <c r="F24" s="189"/>
      <c r="G24" s="189"/>
      <c r="H24" s="189"/>
      <c r="I24" s="190"/>
      <c r="J24" s="189"/>
      <c r="K24" s="189"/>
      <c r="L24" s="189"/>
      <c r="M24" s="189"/>
      <c r="N24" s="189"/>
      <c r="O24" s="189"/>
      <c r="P24" s="189"/>
      <c r="Q24" s="189"/>
      <c r="R24" s="189"/>
    </row>
    <row r="25" spans="1:25" ht="30" customHeight="1" x14ac:dyDescent="0.2">
      <c r="A25" s="28" t="s">
        <v>33</v>
      </c>
      <c r="B25" s="29" t="s">
        <v>88</v>
      </c>
      <c r="C25" s="36" t="s">
        <v>28</v>
      </c>
      <c r="D25" s="98">
        <f>SUM(E25:I25)</f>
        <v>110</v>
      </c>
      <c r="E25" s="101">
        <v>19</v>
      </c>
      <c r="F25" s="101">
        <v>65</v>
      </c>
      <c r="G25" s="197"/>
      <c r="H25" s="198"/>
      <c r="I25" s="102">
        <v>26</v>
      </c>
      <c r="J25" s="49">
        <f>K25*1.2</f>
        <v>0</v>
      </c>
      <c r="K25" s="32"/>
      <c r="L25" s="33">
        <f>SUM(M25:R25)</f>
        <v>0</v>
      </c>
      <c r="M25" s="34">
        <f>E25*K25</f>
        <v>0</v>
      </c>
      <c r="N25" s="38">
        <f>F25*K25</f>
        <v>0</v>
      </c>
      <c r="O25" s="183" t="s">
        <v>95</v>
      </c>
      <c r="P25" s="184"/>
      <c r="Q25" s="183">
        <f>I25*$K$25</f>
        <v>0</v>
      </c>
      <c r="R25" s="184"/>
    </row>
    <row r="26" spans="1:25" ht="30" customHeight="1" x14ac:dyDescent="0.2">
      <c r="A26" s="28" t="s">
        <v>34</v>
      </c>
      <c r="B26" s="35" t="s">
        <v>89</v>
      </c>
      <c r="C26" s="36" t="s">
        <v>28</v>
      </c>
      <c r="D26" s="98" t="s">
        <v>95</v>
      </c>
      <c r="E26" s="101" t="s">
        <v>95</v>
      </c>
      <c r="F26" s="101" t="s">
        <v>95</v>
      </c>
      <c r="G26" s="197"/>
      <c r="H26" s="198"/>
      <c r="I26" s="103" t="s">
        <v>95</v>
      </c>
      <c r="J26" s="106" t="s">
        <v>95</v>
      </c>
      <c r="K26" s="107" t="s">
        <v>95</v>
      </c>
      <c r="L26" s="104" t="s">
        <v>95</v>
      </c>
      <c r="M26" s="105" t="s">
        <v>95</v>
      </c>
      <c r="N26" s="105" t="s">
        <v>95</v>
      </c>
      <c r="O26" s="187" t="s">
        <v>95</v>
      </c>
      <c r="P26" s="188"/>
      <c r="Q26" s="187" t="s">
        <v>95</v>
      </c>
      <c r="R26" s="188"/>
    </row>
    <row r="27" spans="1:25" ht="33" customHeight="1" x14ac:dyDescent="0.2">
      <c r="A27" s="39"/>
      <c r="B27" s="40" t="s">
        <v>30</v>
      </c>
      <c r="C27" s="41"/>
      <c r="D27" s="42"/>
      <c r="E27" s="42"/>
      <c r="F27" s="42"/>
      <c r="G27" s="173"/>
      <c r="H27" s="174"/>
      <c r="I27" s="43"/>
      <c r="J27" s="44"/>
      <c r="K27" s="45"/>
      <c r="L27" s="46">
        <f>SUM(M27:R27)</f>
        <v>0</v>
      </c>
      <c r="M27" s="46">
        <f>SUM(M25:M26)</f>
        <v>0</v>
      </c>
      <c r="N27" s="46">
        <f>SUM(N25:N26)</f>
        <v>0</v>
      </c>
      <c r="O27" s="175">
        <f>SUM(O25:P26)</f>
        <v>0</v>
      </c>
      <c r="P27" s="176"/>
      <c r="Q27" s="175">
        <f>SUM(Q25:R26)</f>
        <v>0</v>
      </c>
      <c r="R27" s="176"/>
    </row>
    <row r="28" spans="1:25" ht="48" customHeight="1" thickBot="1" x14ac:dyDescent="0.25">
      <c r="A28" s="50" t="s">
        <v>35</v>
      </c>
      <c r="B28" s="48" t="s">
        <v>36</v>
      </c>
      <c r="C28" s="26"/>
      <c r="D28" s="189"/>
      <c r="E28" s="189"/>
      <c r="F28" s="189"/>
      <c r="G28" s="189"/>
      <c r="H28" s="189"/>
      <c r="I28" s="190"/>
      <c r="J28" s="189"/>
      <c r="K28" s="189"/>
      <c r="L28" s="189"/>
      <c r="M28" s="189"/>
      <c r="N28" s="189"/>
      <c r="O28" s="189"/>
      <c r="P28" s="189"/>
      <c r="Q28" s="189"/>
      <c r="R28" s="189"/>
    </row>
    <row r="29" spans="1:25" ht="30" customHeight="1" x14ac:dyDescent="0.2">
      <c r="A29" s="28" t="s">
        <v>37</v>
      </c>
      <c r="B29" s="29" t="s">
        <v>88</v>
      </c>
      <c r="C29" s="36" t="s">
        <v>28</v>
      </c>
      <c r="D29" s="98">
        <f>SUM(E29:I29)</f>
        <v>1740</v>
      </c>
      <c r="E29" s="101">
        <v>330</v>
      </c>
      <c r="F29" s="101">
        <v>890</v>
      </c>
      <c r="G29" s="195"/>
      <c r="H29" s="196"/>
      <c r="I29" s="102">
        <v>520</v>
      </c>
      <c r="J29" s="49">
        <f>K29*1.2</f>
        <v>0</v>
      </c>
      <c r="K29" s="32"/>
      <c r="L29" s="33">
        <f>SUM(M29:R29)</f>
        <v>0</v>
      </c>
      <c r="M29" s="34">
        <f>E29*K29</f>
        <v>0</v>
      </c>
      <c r="N29" s="38">
        <f>F29*K29</f>
        <v>0</v>
      </c>
      <c r="O29" s="183"/>
      <c r="P29" s="184"/>
      <c r="Q29" s="183">
        <f>I29*K29</f>
        <v>0</v>
      </c>
      <c r="R29" s="184"/>
    </row>
    <row r="30" spans="1:25" ht="30" customHeight="1" x14ac:dyDescent="0.2">
      <c r="A30" s="28" t="s">
        <v>38</v>
      </c>
      <c r="B30" s="35" t="s">
        <v>89</v>
      </c>
      <c r="C30" s="36" t="s">
        <v>28</v>
      </c>
      <c r="D30" s="98">
        <f>SUM(E30:I30)</f>
        <v>10</v>
      </c>
      <c r="E30" s="101">
        <v>4</v>
      </c>
      <c r="F30" s="101">
        <v>6</v>
      </c>
      <c r="G30" s="195"/>
      <c r="H30" s="196"/>
      <c r="I30" s="103" t="s">
        <v>95</v>
      </c>
      <c r="J30" s="49">
        <f>K30*1.2</f>
        <v>0</v>
      </c>
      <c r="K30" s="32"/>
      <c r="L30" s="33">
        <f>SUM(M30:R30)</f>
        <v>0</v>
      </c>
      <c r="M30" s="34">
        <f>E30*K30</f>
        <v>0</v>
      </c>
      <c r="N30" s="38">
        <f>F30*K30</f>
        <v>0</v>
      </c>
      <c r="O30" s="183">
        <f>G30*K30</f>
        <v>0</v>
      </c>
      <c r="P30" s="184"/>
      <c r="Q30" s="187" t="s">
        <v>95</v>
      </c>
      <c r="R30" s="188"/>
    </row>
    <row r="31" spans="1:25" ht="31.5" customHeight="1" x14ac:dyDescent="0.2">
      <c r="A31" s="39"/>
      <c r="B31" s="40" t="s">
        <v>30</v>
      </c>
      <c r="C31" s="41"/>
      <c r="D31" s="42"/>
      <c r="E31" s="42"/>
      <c r="F31" s="42"/>
      <c r="G31" s="173"/>
      <c r="H31" s="174"/>
      <c r="I31" s="43"/>
      <c r="J31" s="44"/>
      <c r="K31" s="45"/>
      <c r="L31" s="46">
        <f>SUM(M31:R31)</f>
        <v>0</v>
      </c>
      <c r="M31" s="46">
        <f>SUM(M29:M30)</f>
        <v>0</v>
      </c>
      <c r="N31" s="46">
        <f>SUM(N29:N30)</f>
        <v>0</v>
      </c>
      <c r="O31" s="175">
        <f>SUM(O29:P30)</f>
        <v>0</v>
      </c>
      <c r="P31" s="176"/>
      <c r="Q31" s="175">
        <f>SUM(Q29:R30)</f>
        <v>0</v>
      </c>
      <c r="R31" s="176"/>
    </row>
    <row r="32" spans="1:25" ht="34.5" customHeight="1" thickBot="1" x14ac:dyDescent="0.25">
      <c r="A32" s="47" t="s">
        <v>39</v>
      </c>
      <c r="B32" s="26" t="s">
        <v>40</v>
      </c>
      <c r="C32" s="26"/>
      <c r="D32" s="189"/>
      <c r="E32" s="189"/>
      <c r="F32" s="189"/>
      <c r="G32" s="189"/>
      <c r="H32" s="189"/>
      <c r="I32" s="190"/>
      <c r="J32" s="189"/>
      <c r="K32" s="189"/>
      <c r="L32" s="189"/>
      <c r="M32" s="189"/>
      <c r="N32" s="189"/>
      <c r="O32" s="189"/>
      <c r="P32" s="189"/>
      <c r="Q32" s="189"/>
      <c r="R32" s="189"/>
    </row>
    <row r="33" spans="1:19" ht="33" customHeight="1" x14ac:dyDescent="0.2">
      <c r="A33" s="28" t="s">
        <v>41</v>
      </c>
      <c r="B33" s="35" t="s">
        <v>42</v>
      </c>
      <c r="C33" s="36" t="s">
        <v>28</v>
      </c>
      <c r="D33" s="98">
        <f>SUM(E33:I33)</f>
        <v>4454</v>
      </c>
      <c r="E33" s="101">
        <f>E21+E25+E29</f>
        <v>999</v>
      </c>
      <c r="F33" s="101">
        <f>F21+F25+F29</f>
        <v>3455</v>
      </c>
      <c r="G33" s="193"/>
      <c r="H33" s="194"/>
      <c r="I33" s="102" t="s">
        <v>95</v>
      </c>
      <c r="J33" s="31">
        <f>K33*1.2</f>
        <v>0</v>
      </c>
      <c r="K33" s="32"/>
      <c r="L33" s="33">
        <f>SUM(M33:R33)</f>
        <v>0</v>
      </c>
      <c r="M33" s="34">
        <f>K33*E33</f>
        <v>0</v>
      </c>
      <c r="N33" s="38">
        <f>K33*F33</f>
        <v>0</v>
      </c>
      <c r="O33" s="183"/>
      <c r="P33" s="184"/>
      <c r="Q33" s="187" t="s">
        <v>95</v>
      </c>
      <c r="R33" s="188"/>
    </row>
    <row r="34" spans="1:19" ht="33.75" customHeight="1" x14ac:dyDescent="0.2">
      <c r="A34" s="28" t="s">
        <v>43</v>
      </c>
      <c r="B34" s="35" t="s">
        <v>44</v>
      </c>
      <c r="C34" s="36" t="s">
        <v>28</v>
      </c>
      <c r="D34" s="98">
        <f>SUM(E34:I34)</f>
        <v>650</v>
      </c>
      <c r="E34" s="101">
        <f>E22+E30</f>
        <v>304</v>
      </c>
      <c r="F34" s="101">
        <f>F22+F30</f>
        <v>346</v>
      </c>
      <c r="G34" s="185"/>
      <c r="H34" s="186"/>
      <c r="I34" s="103" t="s">
        <v>95</v>
      </c>
      <c r="J34" s="31">
        <f>K34*1.2</f>
        <v>0</v>
      </c>
      <c r="K34" s="32"/>
      <c r="L34" s="33">
        <f>SUM(M34:R34)</f>
        <v>0</v>
      </c>
      <c r="M34" s="34">
        <f>K34*E34</f>
        <v>0</v>
      </c>
      <c r="N34" s="38">
        <f>K34*F34</f>
        <v>0</v>
      </c>
      <c r="O34" s="183">
        <f>G34*K34</f>
        <v>0</v>
      </c>
      <c r="P34" s="184"/>
      <c r="Q34" s="51"/>
      <c r="R34" s="187" t="s">
        <v>95</v>
      </c>
      <c r="S34" s="188"/>
    </row>
    <row r="35" spans="1:19" s="52" customFormat="1" ht="31.5" customHeight="1" x14ac:dyDescent="0.2">
      <c r="A35" s="39"/>
      <c r="B35" s="40" t="s">
        <v>30</v>
      </c>
      <c r="C35" s="41"/>
      <c r="D35" s="42"/>
      <c r="E35" s="42"/>
      <c r="F35" s="42"/>
      <c r="G35" s="173"/>
      <c r="H35" s="174"/>
      <c r="I35" s="43"/>
      <c r="J35" s="44"/>
      <c r="K35" s="45"/>
      <c r="L35" s="46">
        <f>SUM(M35:R35)</f>
        <v>0</v>
      </c>
      <c r="M35" s="46">
        <f>SUM(M33:M34)</f>
        <v>0</v>
      </c>
      <c r="N35" s="46">
        <f>SUM(N33:N34)</f>
        <v>0</v>
      </c>
      <c r="O35" s="175">
        <f>SUM(O33:P34)</f>
        <v>0</v>
      </c>
      <c r="P35" s="176"/>
      <c r="Q35" s="191" t="s">
        <v>95</v>
      </c>
      <c r="R35" s="192"/>
    </row>
    <row r="36" spans="1:19" ht="27.75" customHeight="1" thickBot="1" x14ac:dyDescent="0.25">
      <c r="A36" s="47" t="s">
        <v>45</v>
      </c>
      <c r="B36" s="26" t="s">
        <v>46</v>
      </c>
      <c r="C36" s="26"/>
      <c r="D36" s="189"/>
      <c r="E36" s="189"/>
      <c r="F36" s="189"/>
      <c r="G36" s="189"/>
      <c r="H36" s="189"/>
      <c r="I36" s="190"/>
      <c r="J36" s="189"/>
      <c r="K36" s="189"/>
      <c r="L36" s="189"/>
      <c r="M36" s="189"/>
      <c r="N36" s="189"/>
      <c r="O36" s="189"/>
      <c r="P36" s="189"/>
      <c r="Q36" s="189"/>
      <c r="R36" s="189"/>
    </row>
    <row r="37" spans="1:19" ht="33.75" customHeight="1" x14ac:dyDescent="0.2">
      <c r="A37" s="28" t="s">
        <v>47</v>
      </c>
      <c r="B37" s="35" t="s">
        <v>48</v>
      </c>
      <c r="C37" s="36" t="s">
        <v>28</v>
      </c>
      <c r="D37" s="98">
        <f>SUM(E37:I37)</f>
        <v>3150</v>
      </c>
      <c r="E37" s="101">
        <f>E21</f>
        <v>650</v>
      </c>
      <c r="F37" s="101">
        <f>F21</f>
        <v>2500</v>
      </c>
      <c r="G37" s="193"/>
      <c r="H37" s="194"/>
      <c r="I37" s="102" t="s">
        <v>95</v>
      </c>
      <c r="J37" s="31">
        <f>K37*1.2</f>
        <v>0</v>
      </c>
      <c r="K37" s="32"/>
      <c r="L37" s="33">
        <f>SUM(M37:R37)</f>
        <v>0</v>
      </c>
      <c r="M37" s="34">
        <f>K37*E37</f>
        <v>0</v>
      </c>
      <c r="N37" s="38">
        <f>K37*F37</f>
        <v>0</v>
      </c>
      <c r="O37" s="183"/>
      <c r="P37" s="184"/>
      <c r="Q37" s="187" t="s">
        <v>95</v>
      </c>
      <c r="R37" s="188"/>
    </row>
    <row r="38" spans="1:19" ht="35.25" customHeight="1" x14ac:dyDescent="0.2">
      <c r="A38" s="28" t="s">
        <v>49</v>
      </c>
      <c r="B38" s="35" t="s">
        <v>50</v>
      </c>
      <c r="C38" s="36" t="s">
        <v>28</v>
      </c>
      <c r="D38" s="98">
        <f>SUM(E38:I38)</f>
        <v>640</v>
      </c>
      <c r="E38" s="101">
        <f>E22</f>
        <v>300</v>
      </c>
      <c r="F38" s="101">
        <f>F22</f>
        <v>340</v>
      </c>
      <c r="G38" s="185"/>
      <c r="H38" s="186"/>
      <c r="I38" s="103" t="s">
        <v>95</v>
      </c>
      <c r="J38" s="31">
        <f>K38*1.2</f>
        <v>0</v>
      </c>
      <c r="K38" s="32"/>
      <c r="L38" s="33">
        <f>SUM(M38:R38)</f>
        <v>0</v>
      </c>
      <c r="M38" s="34">
        <f>K38*E38</f>
        <v>0</v>
      </c>
      <c r="N38" s="38">
        <f>K38*F38</f>
        <v>0</v>
      </c>
      <c r="O38" s="183">
        <f>G38*K38</f>
        <v>0</v>
      </c>
      <c r="P38" s="184"/>
      <c r="Q38" s="187" t="s">
        <v>95</v>
      </c>
      <c r="R38" s="188"/>
    </row>
    <row r="39" spans="1:19" s="52" customFormat="1" ht="45" customHeight="1" x14ac:dyDescent="0.2">
      <c r="A39" s="39"/>
      <c r="B39" s="40" t="s">
        <v>30</v>
      </c>
      <c r="C39" s="41"/>
      <c r="D39" s="42"/>
      <c r="E39" s="42"/>
      <c r="F39" s="42"/>
      <c r="G39" s="173"/>
      <c r="H39" s="174"/>
      <c r="I39" s="43"/>
      <c r="J39" s="44"/>
      <c r="K39" s="45"/>
      <c r="L39" s="46">
        <f>SUM(M39:R39)</f>
        <v>0</v>
      </c>
      <c r="M39" s="46">
        <f>SUM(M37:M38)</f>
        <v>0</v>
      </c>
      <c r="N39" s="46">
        <f>SUM(N37:N38)</f>
        <v>0</v>
      </c>
      <c r="O39" s="175">
        <f>SUM(O37:P38)</f>
        <v>0</v>
      </c>
      <c r="P39" s="176"/>
      <c r="Q39" s="191" t="s">
        <v>95</v>
      </c>
      <c r="R39" s="192"/>
    </row>
    <row r="40" spans="1:19" s="52" customFormat="1" ht="60.75" customHeight="1" thickBot="1" x14ac:dyDescent="0.25">
      <c r="A40" s="47" t="s">
        <v>51</v>
      </c>
      <c r="B40" s="26" t="s">
        <v>52</v>
      </c>
      <c r="C40" s="26"/>
      <c r="D40" s="189"/>
      <c r="E40" s="189"/>
      <c r="F40" s="189"/>
      <c r="G40" s="189"/>
      <c r="H40" s="189"/>
      <c r="I40" s="190"/>
      <c r="J40" s="189"/>
      <c r="K40" s="189"/>
      <c r="L40" s="189"/>
      <c r="M40" s="189"/>
      <c r="N40" s="189"/>
      <c r="O40" s="189"/>
      <c r="P40" s="189"/>
      <c r="Q40" s="189"/>
      <c r="R40" s="189"/>
    </row>
    <row r="41" spans="1:19" s="52" customFormat="1" ht="48.75" customHeight="1" x14ac:dyDescent="0.2">
      <c r="A41" s="28" t="s">
        <v>53</v>
      </c>
      <c r="B41" s="53" t="s">
        <v>54</v>
      </c>
      <c r="C41" s="36" t="s">
        <v>28</v>
      </c>
      <c r="D41" s="98">
        <f>SUM(E41:I41)</f>
        <v>6200</v>
      </c>
      <c r="E41" s="101">
        <f>E33</f>
        <v>999</v>
      </c>
      <c r="F41" s="101">
        <f>F33</f>
        <v>3455</v>
      </c>
      <c r="G41" s="185"/>
      <c r="H41" s="186"/>
      <c r="I41" s="102">
        <f>I21+I25+I29</f>
        <v>1746</v>
      </c>
      <c r="J41" s="31">
        <f>K41*1.2</f>
        <v>0</v>
      </c>
      <c r="K41" s="32"/>
      <c r="L41" s="33">
        <f>SUM(M41:R41)</f>
        <v>0</v>
      </c>
      <c r="M41" s="34">
        <f>K41*E41</f>
        <v>0</v>
      </c>
      <c r="N41" s="38">
        <f>K41*F41</f>
        <v>0</v>
      </c>
      <c r="O41" s="183"/>
      <c r="P41" s="184"/>
      <c r="Q41" s="183">
        <f>K41*I41</f>
        <v>0</v>
      </c>
      <c r="R41" s="184"/>
    </row>
    <row r="42" spans="1:19" s="52" customFormat="1" ht="54.75" customHeight="1" x14ac:dyDescent="0.2">
      <c r="A42" s="28" t="s">
        <v>55</v>
      </c>
      <c r="B42" s="53" t="s">
        <v>56</v>
      </c>
      <c r="C42" s="36" t="s">
        <v>28</v>
      </c>
      <c r="D42" s="98">
        <f>SUM(E42:I42)</f>
        <v>650</v>
      </c>
      <c r="E42" s="101">
        <f>E34</f>
        <v>304</v>
      </c>
      <c r="F42" s="101">
        <f>F34</f>
        <v>346</v>
      </c>
      <c r="G42" s="185"/>
      <c r="H42" s="186"/>
      <c r="I42" s="103" t="s">
        <v>95</v>
      </c>
      <c r="J42" s="31">
        <f>K42*1.2</f>
        <v>0</v>
      </c>
      <c r="K42" s="32"/>
      <c r="L42" s="33">
        <f>SUM(M42:R42)</f>
        <v>0</v>
      </c>
      <c r="M42" s="34">
        <f>K42*E42</f>
        <v>0</v>
      </c>
      <c r="N42" s="38">
        <f>K42*F42</f>
        <v>0</v>
      </c>
      <c r="O42" s="183">
        <f>K42*G42</f>
        <v>0</v>
      </c>
      <c r="P42" s="184"/>
      <c r="Q42" s="187" t="s">
        <v>95</v>
      </c>
      <c r="R42" s="188"/>
    </row>
    <row r="43" spans="1:19" s="52" customFormat="1" ht="42.75" customHeight="1" x14ac:dyDescent="0.2">
      <c r="A43" s="39"/>
      <c r="B43" s="40" t="s">
        <v>30</v>
      </c>
      <c r="C43" s="41"/>
      <c r="D43" s="42"/>
      <c r="E43" s="42"/>
      <c r="F43" s="42"/>
      <c r="G43" s="173"/>
      <c r="H43" s="174"/>
      <c r="I43" s="43"/>
      <c r="J43" s="44"/>
      <c r="K43" s="45"/>
      <c r="L43" s="46">
        <f>SUM(M43:R43)</f>
        <v>0</v>
      </c>
      <c r="M43" s="46">
        <f>SUM(M41:M42)</f>
        <v>0</v>
      </c>
      <c r="N43" s="46">
        <f>SUM(N41:N42)</f>
        <v>0</v>
      </c>
      <c r="O43" s="175">
        <f>SUM(O41:Q42)</f>
        <v>0</v>
      </c>
      <c r="P43" s="176"/>
      <c r="Q43" s="175">
        <f>SUM(Q41:R42)</f>
        <v>0</v>
      </c>
      <c r="R43" s="176"/>
    </row>
    <row r="44" spans="1:19" s="52" customFormat="1" ht="81" customHeight="1" thickBot="1" x14ac:dyDescent="0.25">
      <c r="A44" s="47" t="s">
        <v>57</v>
      </c>
      <c r="B44" s="26" t="s">
        <v>97</v>
      </c>
      <c r="C44" s="26"/>
      <c r="D44" s="177"/>
      <c r="E44" s="178"/>
      <c r="F44" s="178"/>
      <c r="G44" s="178"/>
      <c r="H44" s="178"/>
      <c r="I44" s="179"/>
      <c r="J44" s="178"/>
      <c r="K44" s="178"/>
      <c r="L44" s="178"/>
      <c r="M44" s="178"/>
      <c r="N44" s="178"/>
      <c r="O44" s="178"/>
      <c r="P44" s="178"/>
      <c r="Q44" s="178"/>
      <c r="R44" s="180"/>
    </row>
    <row r="45" spans="1:19" s="52" customFormat="1" ht="57.75" customHeight="1" x14ac:dyDescent="0.2">
      <c r="A45" s="28" t="s">
        <v>58</v>
      </c>
      <c r="B45" s="53" t="s">
        <v>59</v>
      </c>
      <c r="C45" s="36" t="s">
        <v>28</v>
      </c>
      <c r="D45" s="98">
        <f>SUM(E45:I45)</f>
        <v>4350</v>
      </c>
      <c r="E45" s="101">
        <f>E37</f>
        <v>650</v>
      </c>
      <c r="F45" s="101">
        <f>F37</f>
        <v>2500</v>
      </c>
      <c r="G45" s="185"/>
      <c r="H45" s="186"/>
      <c r="I45" s="102">
        <f>I21</f>
        <v>1200</v>
      </c>
      <c r="J45" s="31">
        <f>K45*1.2</f>
        <v>0</v>
      </c>
      <c r="K45" s="32"/>
      <c r="L45" s="33">
        <f>SUM(M45:R45)</f>
        <v>0</v>
      </c>
      <c r="M45" s="34">
        <f>K45*E45</f>
        <v>0</v>
      </c>
      <c r="N45" s="38">
        <f>K45*F45</f>
        <v>0</v>
      </c>
      <c r="O45" s="183"/>
      <c r="P45" s="184"/>
      <c r="Q45" s="183">
        <f>K45*I45</f>
        <v>0</v>
      </c>
      <c r="R45" s="184"/>
    </row>
    <row r="46" spans="1:19" s="52" customFormat="1" ht="50.25" customHeight="1" x14ac:dyDescent="0.2">
      <c r="A46" s="28" t="s">
        <v>60</v>
      </c>
      <c r="B46" s="53" t="s">
        <v>61</v>
      </c>
      <c r="C46" s="36" t="s">
        <v>28</v>
      </c>
      <c r="D46" s="98">
        <f>SUM(E46:I46)</f>
        <v>640</v>
      </c>
      <c r="E46" s="101">
        <f>E38</f>
        <v>300</v>
      </c>
      <c r="F46" s="101">
        <f>F38</f>
        <v>340</v>
      </c>
      <c r="G46" s="185"/>
      <c r="H46" s="186"/>
      <c r="I46" s="103" t="s">
        <v>95</v>
      </c>
      <c r="J46" s="31">
        <f>K46*1.2</f>
        <v>0</v>
      </c>
      <c r="K46" s="32"/>
      <c r="L46" s="33">
        <f>SUM(M46:R46)</f>
        <v>0</v>
      </c>
      <c r="M46" s="34">
        <f>K46*E46</f>
        <v>0</v>
      </c>
      <c r="N46" s="38">
        <f>K46*F46</f>
        <v>0</v>
      </c>
      <c r="O46" s="183">
        <f>K46*G46</f>
        <v>0</v>
      </c>
      <c r="P46" s="184"/>
      <c r="Q46" s="187" t="s">
        <v>95</v>
      </c>
      <c r="R46" s="188"/>
    </row>
    <row r="47" spans="1:19" s="52" customFormat="1" ht="42.75" customHeight="1" x14ac:dyDescent="0.2">
      <c r="A47" s="39"/>
      <c r="B47" s="40" t="s">
        <v>30</v>
      </c>
      <c r="C47" s="41"/>
      <c r="D47" s="42"/>
      <c r="E47" s="42"/>
      <c r="F47" s="42"/>
      <c r="G47" s="173"/>
      <c r="H47" s="174"/>
      <c r="I47" s="43"/>
      <c r="J47" s="44"/>
      <c r="K47" s="45"/>
      <c r="L47" s="46">
        <f>SUM(M47:R47)</f>
        <v>0</v>
      </c>
      <c r="M47" s="46">
        <f>SUM(M45:M46)</f>
        <v>0</v>
      </c>
      <c r="N47" s="46">
        <f>SUM(N45:N46)</f>
        <v>0</v>
      </c>
      <c r="O47" s="175">
        <f>SUM(O45:Q46)</f>
        <v>0</v>
      </c>
      <c r="P47" s="176"/>
      <c r="Q47" s="175">
        <f>SUM(Q45:V46)</f>
        <v>0</v>
      </c>
      <c r="R47" s="176"/>
    </row>
    <row r="48" spans="1:19" s="52" customFormat="1" ht="81" customHeight="1" thickBot="1" x14ac:dyDescent="0.25">
      <c r="A48" s="47" t="s">
        <v>62</v>
      </c>
      <c r="B48" s="26" t="s">
        <v>98</v>
      </c>
      <c r="C48" s="26"/>
      <c r="D48" s="177"/>
      <c r="E48" s="178"/>
      <c r="F48" s="178"/>
      <c r="G48" s="178"/>
      <c r="H48" s="178"/>
      <c r="I48" s="179"/>
      <c r="J48" s="178"/>
      <c r="K48" s="178"/>
      <c r="L48" s="178"/>
      <c r="M48" s="178"/>
      <c r="N48" s="178"/>
      <c r="O48" s="178"/>
      <c r="P48" s="178"/>
      <c r="Q48" s="178"/>
      <c r="R48" s="180"/>
    </row>
    <row r="49" spans="1:18" s="52" customFormat="1" ht="73.5" customHeight="1" x14ac:dyDescent="0.2">
      <c r="A49" s="28" t="s">
        <v>58</v>
      </c>
      <c r="B49" s="53" t="s">
        <v>98</v>
      </c>
      <c r="C49" s="36" t="s">
        <v>64</v>
      </c>
      <c r="D49" s="108">
        <f>SUM(E49:I49)</f>
        <v>172</v>
      </c>
      <c r="E49" s="119">
        <v>33</v>
      </c>
      <c r="F49" s="119">
        <v>89</v>
      </c>
      <c r="G49" s="181"/>
      <c r="H49" s="182"/>
      <c r="I49" s="116">
        <v>50</v>
      </c>
      <c r="J49" s="31">
        <f>K49*1.2</f>
        <v>0</v>
      </c>
      <c r="K49" s="32"/>
      <c r="L49" s="33">
        <f>SUM(M49:R49)</f>
        <v>0</v>
      </c>
      <c r="M49" s="34">
        <f>K49*E49</f>
        <v>0</v>
      </c>
      <c r="N49" s="38">
        <f>K49*F49</f>
        <v>0</v>
      </c>
      <c r="O49" s="183"/>
      <c r="P49" s="184"/>
      <c r="Q49" s="183">
        <f>K49*I49</f>
        <v>0</v>
      </c>
      <c r="R49" s="184"/>
    </row>
    <row r="50" spans="1:18" s="52" customFormat="1" ht="42.75" customHeight="1" x14ac:dyDescent="0.2">
      <c r="A50" s="39"/>
      <c r="B50" s="40" t="s">
        <v>30</v>
      </c>
      <c r="C50" s="41"/>
      <c r="D50" s="42"/>
      <c r="E50" s="42"/>
      <c r="F50" s="42"/>
      <c r="G50" s="173"/>
      <c r="H50" s="174"/>
      <c r="I50" s="43"/>
      <c r="J50" s="44"/>
      <c r="K50" s="45"/>
      <c r="L50" s="46">
        <f>SUM(M50:R50)</f>
        <v>0</v>
      </c>
      <c r="M50" s="46">
        <f>SUM(M49:M49)</f>
        <v>0</v>
      </c>
      <c r="N50" s="46">
        <f>SUM(N49:N49)</f>
        <v>0</v>
      </c>
      <c r="O50" s="175">
        <f>SUM(O49:Q49)</f>
        <v>0</v>
      </c>
      <c r="P50" s="176"/>
      <c r="Q50" s="175">
        <f>SUM(Q49:V49)</f>
        <v>0</v>
      </c>
      <c r="R50" s="176"/>
    </row>
    <row r="51" spans="1:18" s="52" customFormat="1" ht="82.5" customHeight="1" thickBot="1" x14ac:dyDescent="0.25">
      <c r="A51" s="54" t="s">
        <v>66</v>
      </c>
      <c r="B51" s="26" t="s">
        <v>104</v>
      </c>
      <c r="C51" s="55"/>
      <c r="D51" s="169"/>
      <c r="E51" s="170"/>
      <c r="F51" s="170"/>
      <c r="G51" s="170"/>
      <c r="H51" s="170"/>
      <c r="I51" s="171"/>
      <c r="J51" s="170"/>
      <c r="K51" s="170"/>
      <c r="L51" s="170"/>
      <c r="M51" s="170"/>
      <c r="N51" s="170"/>
      <c r="O51" s="170"/>
      <c r="P51" s="170"/>
      <c r="Q51" s="170"/>
      <c r="R51" s="172"/>
    </row>
    <row r="52" spans="1:18" s="52" customFormat="1" ht="60" customHeight="1" thickBot="1" x14ac:dyDescent="0.25">
      <c r="A52" s="56" t="s">
        <v>63</v>
      </c>
      <c r="B52" s="53" t="s">
        <v>100</v>
      </c>
      <c r="C52" s="36" t="s">
        <v>64</v>
      </c>
      <c r="D52" s="108">
        <f>SUM(E52:I52)</f>
        <v>160</v>
      </c>
      <c r="E52" s="109" t="s">
        <v>95</v>
      </c>
      <c r="F52" s="109" t="s">
        <v>95</v>
      </c>
      <c r="G52" s="110"/>
      <c r="H52" s="111"/>
      <c r="I52" s="120">
        <v>160</v>
      </c>
      <c r="J52" s="31">
        <f>K52*1.2</f>
        <v>0</v>
      </c>
      <c r="K52" s="32"/>
      <c r="L52" s="59">
        <f>SUM(M52:R52)</f>
        <v>0</v>
      </c>
      <c r="M52" s="109" t="s">
        <v>95</v>
      </c>
      <c r="N52" s="109" t="s">
        <v>95</v>
      </c>
      <c r="O52" s="60"/>
      <c r="P52" s="61"/>
      <c r="Q52" s="60"/>
      <c r="R52" s="62">
        <f>I52*K52</f>
        <v>0</v>
      </c>
    </row>
    <row r="53" spans="1:18" s="52" customFormat="1" ht="60" customHeight="1" x14ac:dyDescent="0.2">
      <c r="A53" s="56" t="s">
        <v>65</v>
      </c>
      <c r="B53" s="53" t="s">
        <v>101</v>
      </c>
      <c r="C53" s="36" t="s">
        <v>64</v>
      </c>
      <c r="D53" s="108">
        <f>I53</f>
        <v>160</v>
      </c>
      <c r="E53" s="109" t="s">
        <v>95</v>
      </c>
      <c r="F53" s="109" t="s">
        <v>95</v>
      </c>
      <c r="G53" s="110"/>
      <c r="H53" s="111"/>
      <c r="I53" s="120">
        <v>160</v>
      </c>
      <c r="J53" s="121">
        <f>K53*1.2</f>
        <v>0</v>
      </c>
      <c r="K53" s="107"/>
      <c r="L53" s="59">
        <f>SUM(M53:R53)</f>
        <v>0</v>
      </c>
      <c r="M53" s="109" t="s">
        <v>95</v>
      </c>
      <c r="N53" s="109" t="s">
        <v>95</v>
      </c>
      <c r="O53" s="110"/>
      <c r="P53" s="112"/>
      <c r="Q53" s="110"/>
      <c r="R53" s="117">
        <f>I53*K53</f>
        <v>0</v>
      </c>
    </row>
    <row r="54" spans="1:18" s="52" customFormat="1" ht="42.75" customHeight="1" x14ac:dyDescent="0.2">
      <c r="A54" s="39"/>
      <c r="B54" s="40" t="s">
        <v>30</v>
      </c>
      <c r="C54" s="41"/>
      <c r="D54" s="42"/>
      <c r="E54" s="42"/>
      <c r="F54" s="42"/>
      <c r="G54" s="173"/>
      <c r="H54" s="174"/>
      <c r="I54" s="43"/>
      <c r="J54" s="44"/>
      <c r="K54" s="45"/>
      <c r="L54" s="46">
        <f>SUM(M54:R54)</f>
        <v>0</v>
      </c>
      <c r="M54" s="113" t="s">
        <v>95</v>
      </c>
      <c r="N54" s="113" t="s">
        <v>95</v>
      </c>
      <c r="O54" s="175"/>
      <c r="P54" s="176"/>
      <c r="Q54" s="175">
        <f>SUM(Q52:R53)</f>
        <v>0</v>
      </c>
      <c r="R54" s="176"/>
    </row>
    <row r="55" spans="1:18" s="52" customFormat="1" ht="71.25" customHeight="1" thickBot="1" x14ac:dyDescent="0.25">
      <c r="A55" s="63" t="s">
        <v>94</v>
      </c>
      <c r="B55" s="26" t="s">
        <v>103</v>
      </c>
      <c r="C55" s="36"/>
      <c r="D55" s="169"/>
      <c r="E55" s="170"/>
      <c r="F55" s="170"/>
      <c r="G55" s="170"/>
      <c r="H55" s="170"/>
      <c r="I55" s="171"/>
      <c r="J55" s="170"/>
      <c r="K55" s="170"/>
      <c r="L55" s="170"/>
      <c r="M55" s="170"/>
      <c r="N55" s="170"/>
      <c r="O55" s="170"/>
      <c r="P55" s="170"/>
      <c r="Q55" s="170"/>
      <c r="R55" s="172"/>
    </row>
    <row r="56" spans="1:18" s="52" customFormat="1" ht="56.25" customHeight="1" thickBot="1" x14ac:dyDescent="0.25">
      <c r="A56" s="56" t="s">
        <v>67</v>
      </c>
      <c r="B56" s="35" t="s">
        <v>102</v>
      </c>
      <c r="C56" s="36" t="s">
        <v>64</v>
      </c>
      <c r="D56" s="108">
        <f>SUM(E56:I56)</f>
        <v>110</v>
      </c>
      <c r="E56" s="109" t="s">
        <v>95</v>
      </c>
      <c r="F56" s="109" t="s">
        <v>95</v>
      </c>
      <c r="G56" s="57"/>
      <c r="H56" s="58"/>
      <c r="I56" s="120">
        <v>110</v>
      </c>
      <c r="J56" s="31">
        <f>K56*1.2</f>
        <v>0</v>
      </c>
      <c r="K56" s="32"/>
      <c r="L56" s="59">
        <f>SUM(M56:R56)</f>
        <v>0</v>
      </c>
      <c r="M56" s="109" t="s">
        <v>95</v>
      </c>
      <c r="N56" s="109" t="s">
        <v>95</v>
      </c>
      <c r="O56" s="60"/>
      <c r="P56" s="61"/>
      <c r="Q56" s="60"/>
      <c r="R56" s="62">
        <f>I56*K56</f>
        <v>0</v>
      </c>
    </row>
    <row r="57" spans="1:18" s="52" customFormat="1" ht="56.25" customHeight="1" x14ac:dyDescent="0.2">
      <c r="A57" s="56" t="s">
        <v>68</v>
      </c>
      <c r="B57" s="35" t="s">
        <v>101</v>
      </c>
      <c r="C57" s="36" t="s">
        <v>64</v>
      </c>
      <c r="D57" s="108">
        <f>SUM(E57:I57)</f>
        <v>110</v>
      </c>
      <c r="E57" s="109" t="s">
        <v>95</v>
      </c>
      <c r="F57" s="109" t="s">
        <v>95</v>
      </c>
      <c r="G57" s="57"/>
      <c r="H57" s="58"/>
      <c r="I57" s="120">
        <v>110</v>
      </c>
      <c r="J57" s="122">
        <f>K57*1.2</f>
        <v>0</v>
      </c>
      <c r="K57" s="107"/>
      <c r="L57" s="59">
        <f>SUM(M57:R57)</f>
        <v>0</v>
      </c>
      <c r="M57" s="109" t="s">
        <v>95</v>
      </c>
      <c r="N57" s="109" t="s">
        <v>95</v>
      </c>
      <c r="O57" s="110"/>
      <c r="P57" s="112"/>
      <c r="Q57" s="110"/>
      <c r="R57" s="117">
        <f>I57*K57</f>
        <v>0</v>
      </c>
    </row>
    <row r="58" spans="1:18" s="52" customFormat="1" ht="42.75" customHeight="1" x14ac:dyDescent="0.2">
      <c r="A58" s="39"/>
      <c r="B58" s="40" t="s">
        <v>30</v>
      </c>
      <c r="C58" s="41"/>
      <c r="D58" s="42"/>
      <c r="E58" s="42"/>
      <c r="F58" s="42"/>
      <c r="G58" s="173"/>
      <c r="H58" s="174"/>
      <c r="I58" s="43"/>
      <c r="J58" s="44"/>
      <c r="K58" s="45"/>
      <c r="L58" s="46">
        <f>SUM(M58:R58)</f>
        <v>0</v>
      </c>
      <c r="M58" s="113" t="s">
        <v>95</v>
      </c>
      <c r="N58" s="113" t="s">
        <v>95</v>
      </c>
      <c r="O58" s="175"/>
      <c r="P58" s="176"/>
      <c r="Q58" s="175">
        <f>SUM(Q56:R57)</f>
        <v>0</v>
      </c>
      <c r="R58" s="176"/>
    </row>
    <row r="59" spans="1:18" ht="45.75" customHeight="1" x14ac:dyDescent="0.2">
      <c r="A59" s="124"/>
      <c r="B59" s="162" t="s">
        <v>69</v>
      </c>
      <c r="C59" s="163"/>
      <c r="D59" s="163"/>
      <c r="E59" s="163"/>
      <c r="F59" s="163"/>
      <c r="G59" s="163"/>
      <c r="H59" s="163"/>
      <c r="I59" s="163"/>
      <c r="J59" s="163"/>
      <c r="K59" s="164"/>
      <c r="L59" s="125">
        <f>L58+L54+L50+L47+L43+L39+L35+L31+L27+L23</f>
        <v>0</v>
      </c>
      <c r="M59" s="126"/>
      <c r="N59" s="126"/>
      <c r="O59" s="160"/>
      <c r="P59" s="161"/>
      <c r="Q59" s="160"/>
      <c r="R59" s="161"/>
    </row>
    <row r="60" spans="1:18" ht="45.75" customHeight="1" x14ac:dyDescent="0.2">
      <c r="A60" s="124"/>
      <c r="B60" s="162" t="s">
        <v>70</v>
      </c>
      <c r="C60" s="163"/>
      <c r="D60" s="163"/>
      <c r="E60" s="163"/>
      <c r="F60" s="163"/>
      <c r="G60" s="163"/>
      <c r="H60" s="163"/>
      <c r="I60" s="163"/>
      <c r="J60" s="163"/>
      <c r="K60" s="164"/>
      <c r="L60" s="125">
        <f>L61-L59</f>
        <v>0</v>
      </c>
      <c r="M60" s="126"/>
      <c r="N60" s="126"/>
      <c r="O60" s="127"/>
      <c r="P60" s="128"/>
      <c r="Q60" s="127"/>
      <c r="R60" s="128"/>
    </row>
    <row r="61" spans="1:18" ht="45.75" customHeight="1" x14ac:dyDescent="0.2">
      <c r="A61" s="124"/>
      <c r="B61" s="162" t="s">
        <v>71</v>
      </c>
      <c r="C61" s="163"/>
      <c r="D61" s="163"/>
      <c r="E61" s="163"/>
      <c r="F61" s="163"/>
      <c r="G61" s="163"/>
      <c r="H61" s="163"/>
      <c r="I61" s="163"/>
      <c r="J61" s="163"/>
      <c r="K61" s="164"/>
      <c r="L61" s="125">
        <f>L59*1.2</f>
        <v>0</v>
      </c>
      <c r="M61" s="126"/>
      <c r="N61" s="126"/>
      <c r="O61" s="160"/>
      <c r="P61" s="161"/>
      <c r="Q61" s="160"/>
      <c r="R61" s="161"/>
    </row>
    <row r="62" spans="1:18" ht="39" customHeight="1" x14ac:dyDescent="0.2">
      <c r="A62" s="146" t="s">
        <v>72</v>
      </c>
      <c r="B62" s="147"/>
      <c r="C62" s="147"/>
      <c r="D62" s="147"/>
      <c r="E62" s="147"/>
      <c r="F62" s="147"/>
      <c r="G62" s="147"/>
      <c r="H62" s="147"/>
      <c r="I62" s="147"/>
      <c r="J62" s="147"/>
      <c r="K62" s="148"/>
      <c r="L62" s="149"/>
      <c r="M62" s="149"/>
      <c r="N62" s="149"/>
      <c r="O62" s="149"/>
      <c r="P62" s="149"/>
      <c r="Q62" s="149"/>
      <c r="R62" s="149"/>
    </row>
    <row r="63" spans="1:18" s="52" customFormat="1" ht="89.25" customHeight="1" x14ac:dyDescent="0.2">
      <c r="A63" s="47"/>
      <c r="B63" s="48" t="s">
        <v>73</v>
      </c>
      <c r="C63" s="150" t="s">
        <v>15</v>
      </c>
      <c r="D63" s="151"/>
      <c r="E63" s="152" t="s">
        <v>74</v>
      </c>
      <c r="F63" s="153"/>
      <c r="G63" s="154"/>
      <c r="I63" s="168" t="s">
        <v>105</v>
      </c>
      <c r="J63" s="168"/>
      <c r="K63" s="165" t="s">
        <v>99</v>
      </c>
      <c r="L63" s="165"/>
      <c r="M63" s="165" t="s">
        <v>15</v>
      </c>
      <c r="N63" s="165"/>
      <c r="O63" s="115"/>
    </row>
    <row r="64" spans="1:18" s="52" customFormat="1" ht="60" customHeight="1" x14ac:dyDescent="0.2">
      <c r="A64" s="64"/>
      <c r="B64" s="65" t="s">
        <v>96</v>
      </c>
      <c r="C64" s="155">
        <f>E64*1.2</f>
        <v>0</v>
      </c>
      <c r="D64" s="156"/>
      <c r="E64" s="157"/>
      <c r="F64" s="158"/>
      <c r="G64" s="159"/>
      <c r="H64" s="114"/>
      <c r="I64" s="168"/>
      <c r="J64" s="168"/>
      <c r="K64" s="166"/>
      <c r="L64" s="166"/>
      <c r="M64" s="167">
        <f>K64*1.2</f>
        <v>0</v>
      </c>
      <c r="N64" s="167"/>
      <c r="O64" s="167"/>
    </row>
    <row r="65" spans="1:24" s="52" customFormat="1" ht="50.25" customHeight="1" x14ac:dyDescent="0.2">
      <c r="A65" s="137"/>
      <c r="B65" s="138"/>
      <c r="C65" s="138"/>
      <c r="D65" s="138"/>
      <c r="E65" s="138"/>
      <c r="F65" s="138"/>
      <c r="G65" s="138"/>
      <c r="H65" s="138"/>
      <c r="I65" s="138"/>
      <c r="J65" s="138"/>
      <c r="K65" s="138"/>
      <c r="L65" s="138"/>
      <c r="M65" s="138"/>
      <c r="N65" s="138"/>
      <c r="O65" s="138"/>
      <c r="P65" s="138"/>
      <c r="Q65" s="138"/>
      <c r="R65" s="138"/>
      <c r="S65" s="118"/>
      <c r="T65" s="118"/>
      <c r="U65" s="118"/>
      <c r="V65" s="118"/>
    </row>
    <row r="66" spans="1:24" s="66" customFormat="1" ht="24" customHeight="1" x14ac:dyDescent="0.25">
      <c r="A66" s="139" t="s">
        <v>75</v>
      </c>
      <c r="B66" s="140"/>
      <c r="C66" s="140"/>
      <c r="D66" s="140"/>
      <c r="E66" s="140"/>
      <c r="F66" s="140"/>
      <c r="G66" s="140"/>
      <c r="H66" s="140"/>
      <c r="I66" s="140"/>
      <c r="J66" s="140"/>
      <c r="K66" s="140"/>
      <c r="L66" s="140"/>
      <c r="M66" s="140"/>
      <c r="N66" s="140"/>
      <c r="O66" s="140"/>
      <c r="P66" s="140"/>
      <c r="Q66" s="140"/>
      <c r="R66" s="140"/>
      <c r="S66" s="140"/>
      <c r="T66" s="140"/>
      <c r="U66" s="140"/>
      <c r="V66" s="140"/>
    </row>
    <row r="67" spans="1:24" s="66" customFormat="1" ht="225.75" customHeight="1" x14ac:dyDescent="0.25">
      <c r="A67" s="144" t="s">
        <v>92</v>
      </c>
      <c r="B67" s="145"/>
      <c r="C67" s="145"/>
      <c r="D67" s="145"/>
      <c r="E67" s="145"/>
      <c r="F67" s="145"/>
      <c r="G67" s="145"/>
      <c r="H67" s="145"/>
      <c r="I67" s="145"/>
      <c r="J67" s="145"/>
      <c r="K67" s="145"/>
      <c r="L67" s="145"/>
      <c r="M67" s="145"/>
      <c r="N67" s="145"/>
      <c r="O67" s="145"/>
      <c r="P67" s="145"/>
      <c r="Q67" s="145"/>
      <c r="R67" s="145"/>
      <c r="S67" s="67"/>
      <c r="T67" s="67"/>
      <c r="U67" s="67"/>
      <c r="V67" s="67"/>
    </row>
    <row r="68" spans="1:24" s="66" customFormat="1" ht="62.25" customHeight="1" x14ac:dyDescent="0.25">
      <c r="A68" s="141" t="s">
        <v>93</v>
      </c>
      <c r="B68" s="141"/>
      <c r="C68" s="141"/>
      <c r="D68" s="141"/>
      <c r="E68" s="141"/>
      <c r="F68" s="141"/>
      <c r="G68" s="141"/>
      <c r="H68" s="141"/>
      <c r="I68" s="141"/>
      <c r="J68" s="141"/>
      <c r="K68" s="141"/>
      <c r="L68" s="141"/>
      <c r="M68" s="141"/>
      <c r="N68" s="141"/>
      <c r="O68" s="141"/>
      <c r="P68" s="141"/>
      <c r="Q68" s="141"/>
      <c r="R68" s="141"/>
      <c r="S68" s="68"/>
      <c r="T68" s="68"/>
      <c r="U68" s="68"/>
      <c r="V68" s="68"/>
    </row>
    <row r="69" spans="1:24" s="66" customFormat="1" ht="26.25" customHeight="1" x14ac:dyDescent="0.25">
      <c r="A69" s="69" t="s">
        <v>76</v>
      </c>
      <c r="B69" s="142"/>
      <c r="C69" s="142"/>
      <c r="D69" s="142"/>
      <c r="E69" s="142"/>
      <c r="F69" s="142"/>
      <c r="G69" s="142"/>
      <c r="H69" s="142"/>
      <c r="I69" s="142"/>
      <c r="J69" s="142"/>
      <c r="K69" s="142"/>
      <c r="L69" s="142"/>
      <c r="M69" s="142"/>
      <c r="N69" s="142"/>
      <c r="O69" s="142"/>
      <c r="P69" s="142"/>
      <c r="Q69" s="142"/>
      <c r="R69" s="142"/>
      <c r="S69" s="70"/>
      <c r="T69" s="70"/>
      <c r="U69" s="70"/>
      <c r="V69" s="70"/>
      <c r="W69" s="71"/>
      <c r="X69" s="71"/>
    </row>
    <row r="70" spans="1:24" s="66" customFormat="1" ht="15.75" customHeight="1" x14ac:dyDescent="0.25">
      <c r="A70" s="143" t="s">
        <v>77</v>
      </c>
      <c r="B70" s="143"/>
      <c r="C70" s="143"/>
      <c r="D70" s="143"/>
      <c r="E70" s="143"/>
      <c r="F70" s="143"/>
      <c r="G70" s="143"/>
      <c r="H70" s="143"/>
      <c r="I70" s="143"/>
      <c r="J70" s="143"/>
      <c r="K70" s="143"/>
      <c r="L70" s="143"/>
      <c r="M70" s="143"/>
      <c r="N70" s="143"/>
      <c r="O70" s="143"/>
      <c r="P70" s="143"/>
      <c r="Q70" s="143"/>
      <c r="R70" s="143"/>
      <c r="S70" s="72"/>
      <c r="T70" s="72"/>
      <c r="U70" s="72"/>
      <c r="V70" s="72"/>
    </row>
    <row r="71" spans="1:24" s="66" customFormat="1" ht="70.5" customHeight="1" x14ac:dyDescent="0.25">
      <c r="A71" s="132" t="s">
        <v>78</v>
      </c>
      <c r="B71" s="132"/>
      <c r="C71" s="132"/>
      <c r="D71" s="132"/>
      <c r="E71" s="132"/>
      <c r="F71" s="132"/>
      <c r="G71" s="132"/>
      <c r="H71" s="132"/>
      <c r="I71" s="132"/>
      <c r="J71" s="132"/>
      <c r="K71" s="132"/>
      <c r="L71" s="132"/>
      <c r="M71" s="132"/>
      <c r="N71" s="132"/>
      <c r="O71" s="132"/>
      <c r="P71" s="132"/>
      <c r="Q71" s="132"/>
      <c r="R71" s="132"/>
      <c r="S71" s="14"/>
      <c r="T71" s="14"/>
      <c r="U71" s="14"/>
      <c r="V71" s="14"/>
    </row>
    <row r="72" spans="1:24" s="66" customFormat="1" ht="44.25" customHeight="1" x14ac:dyDescent="0.25">
      <c r="A72" s="132" t="s">
        <v>79</v>
      </c>
      <c r="B72" s="132"/>
      <c r="C72" s="132"/>
      <c r="D72" s="132"/>
      <c r="E72" s="132"/>
      <c r="F72" s="132"/>
      <c r="G72" s="132"/>
      <c r="H72" s="132"/>
      <c r="I72" s="132"/>
      <c r="J72" s="132"/>
      <c r="K72" s="132"/>
      <c r="L72" s="132"/>
      <c r="M72" s="132"/>
      <c r="N72" s="132"/>
      <c r="O72" s="132"/>
      <c r="P72" s="132"/>
      <c r="Q72" s="132"/>
      <c r="R72" s="132"/>
      <c r="S72" s="14"/>
      <c r="T72" s="14"/>
      <c r="U72" s="14"/>
      <c r="V72" s="14"/>
    </row>
    <row r="73" spans="1:24" s="66" customFormat="1" ht="55.5" customHeight="1" x14ac:dyDescent="0.25">
      <c r="A73" s="132" t="s">
        <v>80</v>
      </c>
      <c r="B73" s="132"/>
      <c r="C73" s="132"/>
      <c r="D73" s="132"/>
      <c r="E73" s="132"/>
      <c r="F73" s="132"/>
      <c r="G73" s="132"/>
      <c r="H73" s="132"/>
      <c r="I73" s="132"/>
      <c r="J73" s="132"/>
      <c r="K73" s="132"/>
      <c r="L73" s="132"/>
      <c r="M73" s="132"/>
      <c r="N73" s="132"/>
      <c r="O73" s="132"/>
      <c r="P73" s="132"/>
      <c r="Q73" s="132"/>
      <c r="R73" s="132"/>
      <c r="S73" s="14"/>
      <c r="T73" s="14"/>
      <c r="U73" s="14"/>
      <c r="V73" s="14"/>
    </row>
    <row r="74" spans="1:24" s="66" customFormat="1" ht="6.75" customHeight="1" x14ac:dyDescent="0.3">
      <c r="A74" s="133"/>
      <c r="B74" s="134"/>
      <c r="C74" s="134"/>
      <c r="D74" s="134"/>
      <c r="E74" s="73"/>
      <c r="F74" s="73"/>
      <c r="G74" s="74"/>
      <c r="H74" s="12"/>
      <c r="I74" s="12"/>
      <c r="J74" s="12"/>
      <c r="K74" s="12"/>
      <c r="L74" s="74"/>
      <c r="M74" s="74"/>
      <c r="N74" s="74"/>
      <c r="O74" s="74"/>
      <c r="P74" s="74"/>
    </row>
    <row r="75" spans="1:24" s="66" customFormat="1" ht="15.75" x14ac:dyDescent="0.25">
      <c r="A75" s="135" t="s">
        <v>81</v>
      </c>
      <c r="B75" s="136" t="s">
        <v>82</v>
      </c>
      <c r="C75" s="136"/>
      <c r="D75" s="136"/>
      <c r="E75" s="75"/>
      <c r="F75" s="75"/>
      <c r="G75" s="74"/>
      <c r="H75" s="12"/>
      <c r="I75" s="12"/>
      <c r="J75" s="12"/>
      <c r="K75" s="12"/>
      <c r="L75" s="74"/>
      <c r="M75" s="74"/>
      <c r="N75" s="74"/>
      <c r="O75" s="74"/>
      <c r="P75" s="74"/>
    </row>
    <row r="76" spans="1:24" s="66" customFormat="1" ht="9" customHeight="1" x14ac:dyDescent="0.3">
      <c r="A76" s="133"/>
      <c r="B76" s="134"/>
      <c r="C76" s="134"/>
      <c r="D76" s="134"/>
      <c r="E76" s="73"/>
      <c r="F76" s="73"/>
      <c r="G76" s="74"/>
      <c r="H76" s="7"/>
      <c r="I76" s="7"/>
      <c r="J76" s="7"/>
      <c r="K76" s="7"/>
      <c r="L76" s="74"/>
      <c r="M76" s="74"/>
      <c r="N76" s="74"/>
      <c r="O76" s="74"/>
      <c r="P76" s="74"/>
    </row>
    <row r="77" spans="1:24" s="66" customFormat="1" ht="13.5" customHeight="1" x14ac:dyDescent="0.3">
      <c r="A77" s="129"/>
      <c r="B77" s="130"/>
      <c r="C77" s="130"/>
      <c r="D77" s="130"/>
      <c r="E77" s="70"/>
      <c r="F77" s="70"/>
      <c r="G77" s="76"/>
      <c r="H77" s="77"/>
      <c r="I77" s="77"/>
      <c r="J77" s="77"/>
      <c r="K77" s="77"/>
      <c r="L77" s="76"/>
      <c r="M77" s="76"/>
      <c r="N77" s="76"/>
      <c r="O77" s="76"/>
      <c r="P77" s="76"/>
      <c r="Q77" s="78"/>
      <c r="S77" s="71"/>
      <c r="T77" s="71"/>
      <c r="U77" s="71"/>
      <c r="V77" s="71"/>
    </row>
    <row r="78" spans="1:24" s="66" customFormat="1" ht="15.75" x14ac:dyDescent="0.25">
      <c r="A78" s="79"/>
      <c r="B78" s="80" t="s">
        <v>83</v>
      </c>
      <c r="C78" s="81"/>
      <c r="D78" s="82"/>
      <c r="E78" s="82"/>
      <c r="F78" s="83"/>
      <c r="G78" s="131" t="s">
        <v>84</v>
      </c>
      <c r="H78" s="131"/>
      <c r="I78" s="84"/>
      <c r="J78" s="84"/>
      <c r="K78" s="84"/>
      <c r="L78" s="85" t="s">
        <v>85</v>
      </c>
      <c r="M78" s="86"/>
      <c r="N78" s="86"/>
      <c r="O78" s="86"/>
      <c r="P78" s="86"/>
    </row>
    <row r="79" spans="1:24" s="66" customFormat="1" ht="21" customHeight="1" x14ac:dyDescent="0.25">
      <c r="A79" s="87"/>
      <c r="B79" s="88"/>
      <c r="C79" s="89"/>
      <c r="G79" s="74"/>
      <c r="H79" s="12"/>
      <c r="I79" s="12"/>
      <c r="J79" s="12"/>
      <c r="K79" s="12"/>
      <c r="L79" s="74"/>
      <c r="M79" s="74"/>
      <c r="N79" s="74"/>
      <c r="O79" s="74"/>
      <c r="P79" s="74"/>
    </row>
    <row r="80" spans="1:24" s="66" customFormat="1" ht="15.75" x14ac:dyDescent="0.25">
      <c r="A80" s="90"/>
      <c r="B80" s="91" t="s">
        <v>86</v>
      </c>
      <c r="C80" s="89"/>
      <c r="D80" s="92" t="s">
        <v>87</v>
      </c>
      <c r="E80" s="92"/>
      <c r="G80" s="74"/>
      <c r="H80" s="12"/>
      <c r="I80" s="12"/>
      <c r="J80" s="12"/>
      <c r="K80" s="12"/>
      <c r="L80" s="74"/>
      <c r="M80" s="74"/>
      <c r="N80" s="74"/>
      <c r="O80" s="74"/>
      <c r="P80" s="74"/>
    </row>
  </sheetData>
  <mergeCells count="138">
    <mergeCell ref="A6:R6"/>
    <mergeCell ref="A8:O8"/>
    <mergeCell ref="A9:O9"/>
    <mergeCell ref="A11:O11"/>
    <mergeCell ref="A12:R13"/>
    <mergeCell ref="A14:R14"/>
    <mergeCell ref="A18:A19"/>
    <mergeCell ref="E18:H18"/>
    <mergeCell ref="M18:P18"/>
    <mergeCell ref="G19:H19"/>
    <mergeCell ref="O19:P19"/>
    <mergeCell ref="G22:H22"/>
    <mergeCell ref="O22:P22"/>
    <mergeCell ref="Q22:R22"/>
    <mergeCell ref="G21:H21"/>
    <mergeCell ref="O21:P21"/>
    <mergeCell ref="Q21:R21"/>
    <mergeCell ref="C20:R20"/>
    <mergeCell ref="A15:R15"/>
    <mergeCell ref="A16:V16"/>
    <mergeCell ref="B17:B19"/>
    <mergeCell ref="C17:C19"/>
    <mergeCell ref="D17:D19"/>
    <mergeCell ref="E17:I17"/>
    <mergeCell ref="J17:J19"/>
    <mergeCell ref="K17:K19"/>
    <mergeCell ref="L17:L19"/>
    <mergeCell ref="M17:R17"/>
    <mergeCell ref="G26:H26"/>
    <mergeCell ref="O26:P26"/>
    <mergeCell ref="Q26:R26"/>
    <mergeCell ref="G23:H23"/>
    <mergeCell ref="O23:P23"/>
    <mergeCell ref="Q23:R23"/>
    <mergeCell ref="D24:R24"/>
    <mergeCell ref="G25:H25"/>
    <mergeCell ref="O25:P25"/>
    <mergeCell ref="Q25:R25"/>
    <mergeCell ref="D28:R28"/>
    <mergeCell ref="G29:H29"/>
    <mergeCell ref="O29:P29"/>
    <mergeCell ref="Q29:R29"/>
    <mergeCell ref="G30:H30"/>
    <mergeCell ref="O30:P30"/>
    <mergeCell ref="Q30:R30"/>
    <mergeCell ref="G27:H27"/>
    <mergeCell ref="O27:P27"/>
    <mergeCell ref="Q27:R27"/>
    <mergeCell ref="G34:H34"/>
    <mergeCell ref="O34:P34"/>
    <mergeCell ref="R34:S34"/>
    <mergeCell ref="G31:H31"/>
    <mergeCell ref="O31:P31"/>
    <mergeCell ref="Q31:R31"/>
    <mergeCell ref="D32:R32"/>
    <mergeCell ref="G33:H33"/>
    <mergeCell ref="O33:P33"/>
    <mergeCell ref="Q33:R33"/>
    <mergeCell ref="G38:H38"/>
    <mergeCell ref="O38:P38"/>
    <mergeCell ref="Q38:R38"/>
    <mergeCell ref="G35:H35"/>
    <mergeCell ref="O35:P35"/>
    <mergeCell ref="Q35:R35"/>
    <mergeCell ref="D36:R36"/>
    <mergeCell ref="G37:H37"/>
    <mergeCell ref="O37:P37"/>
    <mergeCell ref="Q37:R37"/>
    <mergeCell ref="D40:R40"/>
    <mergeCell ref="G41:H41"/>
    <mergeCell ref="O41:P41"/>
    <mergeCell ref="Q41:R41"/>
    <mergeCell ref="G42:H42"/>
    <mergeCell ref="O42:P42"/>
    <mergeCell ref="Q42:R42"/>
    <mergeCell ref="G39:H39"/>
    <mergeCell ref="O39:P39"/>
    <mergeCell ref="Q39:R39"/>
    <mergeCell ref="G46:H46"/>
    <mergeCell ref="O46:P46"/>
    <mergeCell ref="Q46:R46"/>
    <mergeCell ref="G43:H43"/>
    <mergeCell ref="O43:P43"/>
    <mergeCell ref="Q43:R43"/>
    <mergeCell ref="D44:R44"/>
    <mergeCell ref="G45:H45"/>
    <mergeCell ref="O45:P45"/>
    <mergeCell ref="Q45:R45"/>
    <mergeCell ref="D51:R51"/>
    <mergeCell ref="G54:H54"/>
    <mergeCell ref="O54:P54"/>
    <mergeCell ref="Q54:R54"/>
    <mergeCell ref="D55:R55"/>
    <mergeCell ref="G58:H58"/>
    <mergeCell ref="O58:P58"/>
    <mergeCell ref="Q58:R58"/>
    <mergeCell ref="G47:H47"/>
    <mergeCell ref="O47:P47"/>
    <mergeCell ref="Q47:R47"/>
    <mergeCell ref="D48:R48"/>
    <mergeCell ref="G49:H49"/>
    <mergeCell ref="O49:P49"/>
    <mergeCell ref="Q49:R49"/>
    <mergeCell ref="G50:H50"/>
    <mergeCell ref="O50:P50"/>
    <mergeCell ref="Q50:R50"/>
    <mergeCell ref="A62:K62"/>
    <mergeCell ref="L62:R62"/>
    <mergeCell ref="C63:D63"/>
    <mergeCell ref="E63:G63"/>
    <mergeCell ref="C64:D64"/>
    <mergeCell ref="E64:G64"/>
    <mergeCell ref="O59:P59"/>
    <mergeCell ref="Q59:R59"/>
    <mergeCell ref="O61:P61"/>
    <mergeCell ref="Q61:R61"/>
    <mergeCell ref="B59:K59"/>
    <mergeCell ref="B60:K60"/>
    <mergeCell ref="B61:K61"/>
    <mergeCell ref="K63:L63"/>
    <mergeCell ref="K64:L64"/>
    <mergeCell ref="M63:N63"/>
    <mergeCell ref="M64:O64"/>
    <mergeCell ref="I63:J64"/>
    <mergeCell ref="A77:D77"/>
    <mergeCell ref="G78:H78"/>
    <mergeCell ref="A71:R71"/>
    <mergeCell ref="A72:R72"/>
    <mergeCell ref="A73:R73"/>
    <mergeCell ref="A74:D74"/>
    <mergeCell ref="A75:D75"/>
    <mergeCell ref="A76:D76"/>
    <mergeCell ref="A65:R65"/>
    <mergeCell ref="A66:V66"/>
    <mergeCell ref="A68:R68"/>
    <mergeCell ref="B69:R69"/>
    <mergeCell ref="A70:R70"/>
    <mergeCell ref="A67:R67"/>
  </mergeCells>
  <pageMargins left="0.19685039370078741" right="0.19685039370078741" top="0.19685039370078741" bottom="0.19685039370078741"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V. Kazantseva</dc:creator>
  <cp:lastModifiedBy>user</cp:lastModifiedBy>
  <dcterms:created xsi:type="dcterms:W3CDTF">2020-09-10T04:32:18Z</dcterms:created>
  <dcterms:modified xsi:type="dcterms:W3CDTF">2022-10-27T04:02:33Z</dcterms:modified>
</cp:coreProperties>
</file>