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1988" tabRatio="796" firstSheet="1" activeTab="1"/>
  </bookViews>
  <sheets>
    <sheet name="график бурения" sheetId="1" state="hidden" r:id="rId1"/>
    <sheet name="ЗБС" sheetId="4" r:id="rId2"/>
    <sheet name="Лист1" sheetId="5" r:id="rId3"/>
  </sheets>
  <externalReferences>
    <externalReference r:id="rId4"/>
    <externalReference r:id="rId5"/>
  </externalReferences>
  <definedNames>
    <definedName name="deviation1">'[1]Линейная чувствительность'!$B$5</definedName>
    <definedName name="Mest" localSheetId="0">#REF!</definedName>
    <definedName name="Mest">#REF!</definedName>
    <definedName name="mnmnm" localSheetId="0">#REF!</definedName>
    <definedName name="mnmnm">#REF!</definedName>
    <definedName name="N" localSheetId="0">#REF!</definedName>
    <definedName name="N">#REF!</definedName>
    <definedName name="t_data" localSheetId="0">#REF!</definedName>
    <definedName name="t_data">#REF!</definedName>
    <definedName name="А1" localSheetId="0">#REF!</definedName>
    <definedName name="А1">#REF!</definedName>
    <definedName name="вапавп" localSheetId="0">#REF!</definedName>
    <definedName name="вапавп">#REF!</definedName>
    <definedName name="Макрос13">[2]Макрос1!$A$1</definedName>
    <definedName name="_xlnm.Print_Area" localSheetId="0">'график бурения'!$A$1:$AD$145</definedName>
    <definedName name="_xlnm.Print_Area" localSheetId="1">ЗБС!$A$1:$AF$25</definedName>
    <definedName name="Область_печати_МИ" localSheetId="0">#REF!</definedName>
    <definedName name="Область_печати_МИ">#REF!</definedName>
    <definedName name="ццц" localSheetId="0">#REF!</definedName>
    <definedName name="ццц">#REF!</definedName>
  </definedNames>
  <calcPr calcId="145621"/>
</workbook>
</file>

<file path=xl/calcChain.xml><?xml version="1.0" encoding="utf-8"?>
<calcChain xmlns="http://schemas.openxmlformats.org/spreadsheetml/2006/main">
  <c r="E7" i="5" l="1"/>
  <c r="F6" i="5"/>
  <c r="E6" i="5"/>
  <c r="F5" i="5"/>
  <c r="H14" i="4" l="1"/>
  <c r="J14" i="4" s="1"/>
  <c r="K14" i="4" s="1"/>
  <c r="M14" i="4" s="1"/>
  <c r="O14" i="4" l="1"/>
  <c r="Q14" i="4" s="1"/>
  <c r="R14" i="4" s="1"/>
  <c r="R17" i="4" s="1"/>
  <c r="S17" i="4" s="1"/>
  <c r="Z14" i="4" l="1"/>
  <c r="Q120" i="1" l="1"/>
  <c r="P121" i="1" s="1"/>
  <c r="Q121" i="1" s="1"/>
  <c r="T120" i="1"/>
  <c r="V120" i="1" s="1"/>
  <c r="W120" i="1" s="1"/>
  <c r="Y120" i="1" l="1"/>
  <c r="Z120" i="1" s="1"/>
  <c r="AB120" i="1" s="1"/>
  <c r="AC120" i="1" s="1"/>
  <c r="S121" i="1"/>
  <c r="T121" i="1" s="1"/>
  <c r="V121" i="1" s="1"/>
  <c r="W121" i="1" s="1"/>
  <c r="Y121" i="1" s="1"/>
  <c r="Z121" i="1" s="1"/>
  <c r="AB121" i="1" s="1"/>
  <c r="AC121" i="1" s="1"/>
  <c r="Q131" i="1"/>
  <c r="P132" i="1" s="1"/>
  <c r="T114" i="1"/>
  <c r="V114" i="1" s="1"/>
  <c r="O111" i="1"/>
  <c r="Q132" i="1" l="1"/>
  <c r="P130" i="1" s="1"/>
  <c r="Q130" i="1" l="1"/>
  <c r="S131" i="1" s="1"/>
  <c r="O67" i="1"/>
  <c r="O66" i="1"/>
  <c r="O50" i="1"/>
  <c r="O49" i="1"/>
  <c r="Q106" i="1" l="1"/>
  <c r="S106" i="1" s="1"/>
  <c r="T106" i="1" s="1"/>
  <c r="V106" i="1" s="1"/>
  <c r="W106" i="1" s="1"/>
  <c r="Y106" i="1" s="1"/>
  <c r="Z106" i="1" s="1"/>
  <c r="O106" i="1"/>
  <c r="N106" i="1" s="1"/>
  <c r="O104" i="1"/>
  <c r="Q103" i="1"/>
  <c r="P104" i="1" s="1"/>
  <c r="Q104" i="1" s="1"/>
  <c r="O103" i="1"/>
  <c r="N103" i="1" s="1"/>
  <c r="H104" i="1" s="1"/>
  <c r="O101" i="1"/>
  <c r="Q100" i="1"/>
  <c r="P101" i="1" s="1"/>
  <c r="Q101" i="1" s="1"/>
  <c r="O100" i="1"/>
  <c r="N100" i="1" s="1"/>
  <c r="H101" i="1" s="1"/>
  <c r="N101" i="1" s="1"/>
  <c r="O98" i="1"/>
  <c r="O97" i="1"/>
  <c r="O96" i="1"/>
  <c r="Q95" i="1"/>
  <c r="P96" i="1" s="1"/>
  <c r="Q96" i="1" s="1"/>
  <c r="P97" i="1" s="1"/>
  <c r="Q97" i="1" s="1"/>
  <c r="P98" i="1" s="1"/>
  <c r="Q98" i="1" s="1"/>
  <c r="O95" i="1"/>
  <c r="N95" i="1" s="1"/>
  <c r="H96" i="1" s="1"/>
  <c r="O93" i="1"/>
  <c r="Q92" i="1"/>
  <c r="P93" i="1" s="1"/>
  <c r="Q93" i="1" s="1"/>
  <c r="O92" i="1"/>
  <c r="N92" i="1" s="1"/>
  <c r="H93" i="1" s="1"/>
  <c r="N93" i="1" s="1"/>
  <c r="O90" i="1"/>
  <c r="O89" i="1"/>
  <c r="Q88" i="1"/>
  <c r="P89" i="1" s="1"/>
  <c r="Q89" i="1" s="1"/>
  <c r="P90" i="1" s="1"/>
  <c r="Q90" i="1" s="1"/>
  <c r="O88" i="1"/>
  <c r="N88" i="1" s="1"/>
  <c r="H89" i="1" s="1"/>
  <c r="N89" i="1" s="1"/>
  <c r="H90" i="1" s="1"/>
  <c r="O78" i="1"/>
  <c r="O77" i="1"/>
  <c r="O76" i="1"/>
  <c r="Q75" i="1"/>
  <c r="P76" i="1" s="1"/>
  <c r="Q76" i="1" s="1"/>
  <c r="P77" i="1" s="1"/>
  <c r="Q77" i="1" s="1"/>
  <c r="P78" i="1" s="1"/>
  <c r="Q78" i="1" s="1"/>
  <c r="O75" i="1"/>
  <c r="N75" i="1" s="1"/>
  <c r="H76" i="1" s="1"/>
  <c r="O73" i="1"/>
  <c r="O72" i="1"/>
  <c r="O71" i="1"/>
  <c r="O70" i="1"/>
  <c r="Q69" i="1"/>
  <c r="P70" i="1" s="1"/>
  <c r="Q70" i="1" s="1"/>
  <c r="P71" i="1" s="1"/>
  <c r="Q71" i="1" s="1"/>
  <c r="P72" i="1" s="1"/>
  <c r="Q72" i="1" s="1"/>
  <c r="P73" i="1" s="1"/>
  <c r="Q73" i="1" s="1"/>
  <c r="O69" i="1"/>
  <c r="N69" i="1" s="1"/>
  <c r="H70" i="1" s="1"/>
  <c r="O65" i="1"/>
  <c r="O64" i="1"/>
  <c r="O63" i="1"/>
  <c r="O62" i="1"/>
  <c r="O61" i="1"/>
  <c r="Q60" i="1"/>
  <c r="P61" i="1" s="1"/>
  <c r="Q61" i="1" s="1"/>
  <c r="P62" i="1" s="1"/>
  <c r="Q62" i="1" s="1"/>
  <c r="P63" i="1" s="1"/>
  <c r="Q63" i="1" s="1"/>
  <c r="P64" i="1" s="1"/>
  <c r="Q64" i="1" s="1"/>
  <c r="P65" i="1" s="1"/>
  <c r="Q65" i="1" s="1"/>
  <c r="P66" i="1" s="1"/>
  <c r="Q66" i="1" s="1"/>
  <c r="P67" i="1" s="1"/>
  <c r="Q67" i="1" s="1"/>
  <c r="O60" i="1"/>
  <c r="N60" i="1" s="1"/>
  <c r="H61" i="1" s="1"/>
  <c r="O58" i="1"/>
  <c r="O57" i="1"/>
  <c r="O56" i="1"/>
  <c r="O55" i="1"/>
  <c r="O54" i="1"/>
  <c r="O53" i="1"/>
  <c r="Q52" i="1"/>
  <c r="P53" i="1" s="1"/>
  <c r="Q53" i="1" s="1"/>
  <c r="P54" i="1" s="1"/>
  <c r="Q54" i="1" s="1"/>
  <c r="P55" i="1" s="1"/>
  <c r="Q55" i="1" s="1"/>
  <c r="P56" i="1" s="1"/>
  <c r="Q56" i="1" s="1"/>
  <c r="P57" i="1" s="1"/>
  <c r="Q57" i="1" s="1"/>
  <c r="P58" i="1" s="1"/>
  <c r="Q58" i="1" s="1"/>
  <c r="O52" i="1"/>
  <c r="N52" i="1" s="1"/>
  <c r="H53" i="1" s="1"/>
  <c r="N90" i="1" l="1"/>
  <c r="N104" i="1"/>
  <c r="S103" i="1"/>
  <c r="T103" i="1" s="1"/>
  <c r="V103" i="1" s="1"/>
  <c r="W103" i="1" s="1"/>
  <c r="S104" i="1" s="1"/>
  <c r="T104" i="1" s="1"/>
  <c r="V104" i="1" s="1"/>
  <c r="W104" i="1" s="1"/>
  <c r="Y104" i="1" s="1"/>
  <c r="Z104" i="1" s="1"/>
  <c r="AB106" i="1"/>
  <c r="AC106" i="1" s="1"/>
  <c r="F106" i="1" s="1"/>
  <c r="N96" i="1"/>
  <c r="H97" i="1" s="1"/>
  <c r="N97" i="1" s="1"/>
  <c r="H98" i="1" s="1"/>
  <c r="N98" i="1" s="1"/>
  <c r="S100" i="1"/>
  <c r="T100" i="1" s="1"/>
  <c r="V100" i="1" s="1"/>
  <c r="W100" i="1" s="1"/>
  <c r="S101" i="1" s="1"/>
  <c r="T101" i="1" s="1"/>
  <c r="V101" i="1" s="1"/>
  <c r="W101" i="1" s="1"/>
  <c r="Y101" i="1" s="1"/>
  <c r="Z101" i="1" s="1"/>
  <c r="AB101" i="1" s="1"/>
  <c r="Y103" i="1"/>
  <c r="Z103" i="1" s="1"/>
  <c r="AB103" i="1" s="1"/>
  <c r="AC103" i="1" s="1"/>
  <c r="F103" i="1" s="1"/>
  <c r="Y100" i="1"/>
  <c r="Z100" i="1" s="1"/>
  <c r="AB100" i="1" s="1"/>
  <c r="AC100" i="1" s="1"/>
  <c r="S95" i="1"/>
  <c r="T95" i="1" s="1"/>
  <c r="V95" i="1" s="1"/>
  <c r="W95" i="1" s="1"/>
  <c r="S92" i="1"/>
  <c r="T92" i="1" s="1"/>
  <c r="V92" i="1" s="1"/>
  <c r="W92" i="1" s="1"/>
  <c r="S93" i="1" s="1"/>
  <c r="S88" i="1"/>
  <c r="T88" i="1" s="1"/>
  <c r="V88" i="1" s="1"/>
  <c r="W88" i="1" s="1"/>
  <c r="S75" i="1"/>
  <c r="T75" i="1" s="1"/>
  <c r="V75" i="1" s="1"/>
  <c r="S52" i="1"/>
  <c r="T52" i="1" s="1"/>
  <c r="V52" i="1" s="1"/>
  <c r="W52" i="1" s="1"/>
  <c r="S53" i="1" s="1"/>
  <c r="T53" i="1" s="1"/>
  <c r="V53" i="1" s="1"/>
  <c r="W53" i="1" s="1"/>
  <c r="N76" i="1"/>
  <c r="H77" i="1" s="1"/>
  <c r="N77" i="1" s="1"/>
  <c r="H78" i="1" s="1"/>
  <c r="N78" i="1" s="1"/>
  <c r="N70" i="1"/>
  <c r="H71" i="1" s="1"/>
  <c r="N71" i="1" s="1"/>
  <c r="H72" i="1" s="1"/>
  <c r="N72" i="1" s="1"/>
  <c r="H73" i="1" s="1"/>
  <c r="N73" i="1" s="1"/>
  <c r="S69" i="1"/>
  <c r="T69" i="1" s="1"/>
  <c r="V69" i="1" s="1"/>
  <c r="W69" i="1" s="1"/>
  <c r="N53" i="1"/>
  <c r="H54" i="1" s="1"/>
  <c r="N54" i="1" s="1"/>
  <c r="H55" i="1" s="1"/>
  <c r="N55" i="1" s="1"/>
  <c r="H56" i="1" s="1"/>
  <c r="N56" i="1" s="1"/>
  <c r="H57" i="1" s="1"/>
  <c r="N57" i="1" s="1"/>
  <c r="H58" i="1" s="1"/>
  <c r="N58" i="1" s="1"/>
  <c r="N61" i="1"/>
  <c r="H62" i="1" s="1"/>
  <c r="N62" i="1" s="1"/>
  <c r="H63" i="1" s="1"/>
  <c r="N63" i="1" s="1"/>
  <c r="H64" i="1" s="1"/>
  <c r="N64" i="1" s="1"/>
  <c r="H65" i="1" s="1"/>
  <c r="N65" i="1" s="1"/>
  <c r="H66" i="1" s="1"/>
  <c r="N66" i="1" s="1"/>
  <c r="H67" i="1" s="1"/>
  <c r="N67" i="1" s="1"/>
  <c r="S60" i="1"/>
  <c r="T60" i="1" s="1"/>
  <c r="V60" i="1" s="1"/>
  <c r="W60" i="1" s="1"/>
  <c r="O13" i="1"/>
  <c r="O44" i="1"/>
  <c r="N44" i="1" s="1"/>
  <c r="H45" i="1" s="1"/>
  <c r="O48" i="1"/>
  <c r="O47" i="1"/>
  <c r="O46" i="1"/>
  <c r="O45" i="1"/>
  <c r="O33" i="1"/>
  <c r="O32" i="1"/>
  <c r="O31" i="1"/>
  <c r="O30" i="1"/>
  <c r="O29" i="1"/>
  <c r="O27" i="1"/>
  <c r="O26" i="1"/>
  <c r="O25" i="1"/>
  <c r="O24" i="1"/>
  <c r="O23" i="1"/>
  <c r="N23" i="1" s="1"/>
  <c r="H24" i="1" s="1"/>
  <c r="O15" i="1"/>
  <c r="N15" i="1" s="1"/>
  <c r="H16" i="1" s="1"/>
  <c r="O19" i="1"/>
  <c r="O18" i="1"/>
  <c r="O17" i="1"/>
  <c r="O16" i="1"/>
  <c r="Q44" i="1"/>
  <c r="P45" i="1" s="1"/>
  <c r="Q45" i="1" s="1"/>
  <c r="P46" i="1" s="1"/>
  <c r="Q46" i="1" s="1"/>
  <c r="P47" i="1" s="1"/>
  <c r="Q47" i="1" s="1"/>
  <c r="P48" i="1" s="1"/>
  <c r="Q48" i="1" s="1"/>
  <c r="Q30" i="1"/>
  <c r="S30" i="1" s="1"/>
  <c r="T30" i="1" s="1"/>
  <c r="V30" i="1" s="1"/>
  <c r="W30" i="1" s="1"/>
  <c r="Q23" i="1"/>
  <c r="P24" i="1" s="1"/>
  <c r="Q15" i="1"/>
  <c r="P16" i="1" s="1"/>
  <c r="Q16" i="1" s="1"/>
  <c r="P17" i="1" s="1"/>
  <c r="Q17" i="1" s="1"/>
  <c r="P18" i="1" s="1"/>
  <c r="Q18" i="1" s="1"/>
  <c r="P19" i="1" s="1"/>
  <c r="Q19" i="1" s="1"/>
  <c r="W75" i="1" l="1"/>
  <c r="S76" i="1" s="1"/>
  <c r="T76" i="1" s="1"/>
  <c r="V76" i="1" s="1"/>
  <c r="W76" i="1" s="1"/>
  <c r="S77" i="1" s="1"/>
  <c r="T77" i="1" s="1"/>
  <c r="V77" i="1" s="1"/>
  <c r="W77" i="1" s="1"/>
  <c r="P49" i="1"/>
  <c r="Q49" i="1" s="1"/>
  <c r="P50" i="1" s="1"/>
  <c r="Q50" i="1" s="1"/>
  <c r="AB104" i="1"/>
  <c r="AC104" i="1" s="1"/>
  <c r="F104" i="1" s="1"/>
  <c r="F100" i="1"/>
  <c r="AC101" i="1"/>
  <c r="F101" i="1" s="1"/>
  <c r="S96" i="1"/>
  <c r="T96" i="1" s="1"/>
  <c r="V96" i="1" s="1"/>
  <c r="W96" i="1" s="1"/>
  <c r="Y95" i="1"/>
  <c r="Z95" i="1" s="1"/>
  <c r="AB95" i="1" s="1"/>
  <c r="AC95" i="1" s="1"/>
  <c r="F95" i="1" s="1"/>
  <c r="T93" i="1"/>
  <c r="V93" i="1" s="1"/>
  <c r="W93" i="1" s="1"/>
  <c r="Y93" i="1" s="1"/>
  <c r="Z93" i="1" s="1"/>
  <c r="AB93" i="1" s="1"/>
  <c r="AC93" i="1" s="1"/>
  <c r="F93" i="1" s="1"/>
  <c r="Y92" i="1"/>
  <c r="Z92" i="1" s="1"/>
  <c r="AB92" i="1" s="1"/>
  <c r="AC92" i="1" s="1"/>
  <c r="F92" i="1" s="1"/>
  <c r="S89" i="1"/>
  <c r="T89" i="1" s="1"/>
  <c r="V89" i="1" s="1"/>
  <c r="W89" i="1" s="1"/>
  <c r="Y88" i="1"/>
  <c r="Z88" i="1" s="1"/>
  <c r="AB88" i="1" s="1"/>
  <c r="AC88" i="1" s="1"/>
  <c r="F88" i="1" s="1"/>
  <c r="Y52" i="1"/>
  <c r="Z52" i="1" s="1"/>
  <c r="AB52" i="1" s="1"/>
  <c r="AC52" i="1" s="1"/>
  <c r="F52" i="1" s="1"/>
  <c r="N16" i="1"/>
  <c r="H17" i="1" s="1"/>
  <c r="N17" i="1" s="1"/>
  <c r="H18" i="1" s="1"/>
  <c r="N18" i="1" s="1"/>
  <c r="H19" i="1" s="1"/>
  <c r="N19" i="1" s="1"/>
  <c r="S70" i="1"/>
  <c r="T70" i="1" s="1"/>
  <c r="V70" i="1" s="1"/>
  <c r="W70" i="1" s="1"/>
  <c r="Y69" i="1"/>
  <c r="Z69" i="1" s="1"/>
  <c r="AB69" i="1" s="1"/>
  <c r="AC69" i="1" s="1"/>
  <c r="F69" i="1" s="1"/>
  <c r="S61" i="1"/>
  <c r="T61" i="1" s="1"/>
  <c r="V61" i="1" s="1"/>
  <c r="W61" i="1" s="1"/>
  <c r="Y60" i="1"/>
  <c r="Z60" i="1" s="1"/>
  <c r="AB60" i="1" s="1"/>
  <c r="AC60" i="1" s="1"/>
  <c r="F60" i="1" s="1"/>
  <c r="S54" i="1"/>
  <c r="T54" i="1" s="1"/>
  <c r="V54" i="1" s="1"/>
  <c r="W54" i="1" s="1"/>
  <c r="Y53" i="1"/>
  <c r="Z53" i="1" s="1"/>
  <c r="AB53" i="1" s="1"/>
  <c r="AC53" i="1" s="1"/>
  <c r="N24" i="1"/>
  <c r="H25" i="1" s="1"/>
  <c r="N25" i="1" s="1"/>
  <c r="H26" i="1" s="1"/>
  <c r="N45" i="1"/>
  <c r="H46" i="1" s="1"/>
  <c r="N46" i="1" s="1"/>
  <c r="H47" i="1" s="1"/>
  <c r="S44" i="1"/>
  <c r="T44" i="1" s="1"/>
  <c r="V44" i="1" s="1"/>
  <c r="W44" i="1" s="1"/>
  <c r="S45" i="1" s="1"/>
  <c r="T45" i="1" s="1"/>
  <c r="V45" i="1" s="1"/>
  <c r="W45" i="1" s="1"/>
  <c r="S23" i="1"/>
  <c r="T23" i="1" s="1"/>
  <c r="V23" i="1" s="1"/>
  <c r="W23" i="1" s="1"/>
  <c r="S24" i="1" s="1"/>
  <c r="T24" i="1" s="1"/>
  <c r="V24" i="1" s="1"/>
  <c r="W24" i="1" s="1"/>
  <c r="P31" i="1"/>
  <c r="Q31" i="1" s="1"/>
  <c r="P32" i="1" s="1"/>
  <c r="Q32" i="1" s="1"/>
  <c r="P33" i="1" s="1"/>
  <c r="Q33" i="1" s="1"/>
  <c r="S15" i="1"/>
  <c r="T15" i="1" s="1"/>
  <c r="V15" i="1" s="1"/>
  <c r="W15" i="1" s="1"/>
  <c r="Y30" i="1"/>
  <c r="Z30" i="1" s="1"/>
  <c r="S31" i="1"/>
  <c r="T31" i="1" s="1"/>
  <c r="V31" i="1" s="1"/>
  <c r="W31" i="1" s="1"/>
  <c r="Q24" i="1"/>
  <c r="P25" i="1" s="1"/>
  <c r="Q25" i="1" s="1"/>
  <c r="P26" i="1" s="1"/>
  <c r="Q26" i="1" s="1"/>
  <c r="O125" i="1"/>
  <c r="N125" i="1" s="1"/>
  <c r="H126" i="1" s="1"/>
  <c r="O126" i="1"/>
  <c r="O127" i="1"/>
  <c r="O128" i="1"/>
  <c r="O130" i="1"/>
  <c r="O131" i="1"/>
  <c r="O132" i="1"/>
  <c r="Y23" i="1" l="1"/>
  <c r="Z23" i="1" s="1"/>
  <c r="AB23" i="1" s="1"/>
  <c r="AC23" i="1" s="1"/>
  <c r="F23" i="1" s="1"/>
  <c r="N126" i="1"/>
  <c r="H127" i="1" s="1"/>
  <c r="N127" i="1" s="1"/>
  <c r="Y127" i="1" s="1"/>
  <c r="Y76" i="1"/>
  <c r="Z76" i="1" s="1"/>
  <c r="Y77" i="1" s="1"/>
  <c r="Z77" i="1" s="1"/>
  <c r="Y75" i="1"/>
  <c r="Z75" i="1" s="1"/>
  <c r="AB75" i="1" s="1"/>
  <c r="AC75" i="1" s="1"/>
  <c r="F75" i="1" s="1"/>
  <c r="AB76" i="1"/>
  <c r="AC76" i="1" s="1"/>
  <c r="F76" i="1" s="1"/>
  <c r="S97" i="1"/>
  <c r="T97" i="1" s="1"/>
  <c r="V97" i="1" s="1"/>
  <c r="W97" i="1" s="1"/>
  <c r="Y96" i="1"/>
  <c r="Z96" i="1" s="1"/>
  <c r="AB96" i="1" s="1"/>
  <c r="AC96" i="1" s="1"/>
  <c r="S90" i="1"/>
  <c r="T90" i="1" s="1"/>
  <c r="V90" i="1" s="1"/>
  <c r="W90" i="1" s="1"/>
  <c r="Y90" i="1" s="1"/>
  <c r="Z90" i="1" s="1"/>
  <c r="AB90" i="1" s="1"/>
  <c r="Y89" i="1"/>
  <c r="Z89" i="1" s="1"/>
  <c r="AB89" i="1" s="1"/>
  <c r="AC89" i="1" s="1"/>
  <c r="S78" i="1"/>
  <c r="T78" i="1" s="1"/>
  <c r="V78" i="1" s="1"/>
  <c r="W78" i="1" s="1"/>
  <c r="S71" i="1"/>
  <c r="T71" i="1" s="1"/>
  <c r="V71" i="1" s="1"/>
  <c r="W71" i="1" s="1"/>
  <c r="Y70" i="1"/>
  <c r="Z70" i="1" s="1"/>
  <c r="F53" i="1"/>
  <c r="S62" i="1"/>
  <c r="T62" i="1" s="1"/>
  <c r="V62" i="1" s="1"/>
  <c r="W62" i="1" s="1"/>
  <c r="Y61" i="1"/>
  <c r="Z61" i="1" s="1"/>
  <c r="Y44" i="1"/>
  <c r="Z44" i="1" s="1"/>
  <c r="S55" i="1"/>
  <c r="T55" i="1" s="1"/>
  <c r="V55" i="1" s="1"/>
  <c r="W55" i="1" s="1"/>
  <c r="Y54" i="1"/>
  <c r="Z54" i="1" s="1"/>
  <c r="N47" i="1"/>
  <c r="H48" i="1" s="1"/>
  <c r="N48" i="1" s="1"/>
  <c r="S46" i="1"/>
  <c r="T46" i="1" s="1"/>
  <c r="V46" i="1" s="1"/>
  <c r="W46" i="1" s="1"/>
  <c r="Y45" i="1"/>
  <c r="Z45" i="1" s="1"/>
  <c r="AB45" i="1" s="1"/>
  <c r="AC45" i="1" s="1"/>
  <c r="Y31" i="1"/>
  <c r="Z31" i="1" s="1"/>
  <c r="AB30" i="1"/>
  <c r="AC30" i="1" s="1"/>
  <c r="F30" i="1" s="1"/>
  <c r="Y24" i="1"/>
  <c r="Z24" i="1" s="1"/>
  <c r="AB24" i="1" s="1"/>
  <c r="AC24" i="1" s="1"/>
  <c r="F24" i="1" s="1"/>
  <c r="S25" i="1"/>
  <c r="T25" i="1" s="1"/>
  <c r="V25" i="1" s="1"/>
  <c r="W25" i="1" s="1"/>
  <c r="S32" i="1"/>
  <c r="T32" i="1" s="1"/>
  <c r="V32" i="1" s="1"/>
  <c r="W32" i="1" s="1"/>
  <c r="S16" i="1"/>
  <c r="T16" i="1" s="1"/>
  <c r="V16" i="1" s="1"/>
  <c r="W16" i="1" s="1"/>
  <c r="Y15" i="1"/>
  <c r="Z15" i="1" s="1"/>
  <c r="AB15" i="1" s="1"/>
  <c r="AC15" i="1" s="1"/>
  <c r="F15" i="1" s="1"/>
  <c r="P27" i="1"/>
  <c r="Q27" i="1" s="1"/>
  <c r="N26" i="1"/>
  <c r="H27" i="1" s="1"/>
  <c r="N27" i="1" s="1"/>
  <c r="AB77" i="1" l="1"/>
  <c r="AC77" i="1" s="1"/>
  <c r="Y78" i="1"/>
  <c r="Z78" i="1" s="1"/>
  <c r="AB78" i="1" s="1"/>
  <c r="AC78" i="1" s="1"/>
  <c r="F78" i="1" s="1"/>
  <c r="AB70" i="1"/>
  <c r="AC70" i="1" s="1"/>
  <c r="F70" i="1" s="1"/>
  <c r="Y71" i="1"/>
  <c r="Z71" i="1" s="1"/>
  <c r="AB61" i="1"/>
  <c r="AC61" i="1" s="1"/>
  <c r="F61" i="1" s="1"/>
  <c r="Y62" i="1"/>
  <c r="Z62" i="1" s="1"/>
  <c r="AB54" i="1"/>
  <c r="AC54" i="1" s="1"/>
  <c r="F54" i="1" s="1"/>
  <c r="Y55" i="1"/>
  <c r="Z55" i="1" s="1"/>
  <c r="AB55" i="1" s="1"/>
  <c r="AB44" i="1"/>
  <c r="AC44" i="1" s="1"/>
  <c r="F44" i="1" s="1"/>
  <c r="H49" i="1"/>
  <c r="N49" i="1" s="1"/>
  <c r="H29" i="1"/>
  <c r="N29" i="1" s="1"/>
  <c r="H30" i="1" s="1"/>
  <c r="N30" i="1" s="1"/>
  <c r="H31" i="1" s="1"/>
  <c r="N31" i="1" s="1"/>
  <c r="H32" i="1" s="1"/>
  <c r="N32" i="1" s="1"/>
  <c r="H33" i="1" s="1"/>
  <c r="N33" i="1" s="1"/>
  <c r="F96" i="1"/>
  <c r="S98" i="1"/>
  <c r="T98" i="1" s="1"/>
  <c r="V98" i="1" s="1"/>
  <c r="W98" i="1" s="1"/>
  <c r="Y98" i="1" s="1"/>
  <c r="Z98" i="1" s="1"/>
  <c r="AB98" i="1" s="1"/>
  <c r="Y97" i="1"/>
  <c r="Z97" i="1" s="1"/>
  <c r="AB97" i="1" s="1"/>
  <c r="AC97" i="1" s="1"/>
  <c r="AC90" i="1"/>
  <c r="F90" i="1" s="1"/>
  <c r="F89" i="1"/>
  <c r="F77" i="1"/>
  <c r="S72" i="1"/>
  <c r="T72" i="1" s="1"/>
  <c r="V72" i="1" s="1"/>
  <c r="W72" i="1" s="1"/>
  <c r="F45" i="1"/>
  <c r="S63" i="1"/>
  <c r="T63" i="1" s="1"/>
  <c r="V63" i="1" s="1"/>
  <c r="W63" i="1" s="1"/>
  <c r="S56" i="1"/>
  <c r="T56" i="1" s="1"/>
  <c r="V56" i="1" s="1"/>
  <c r="W56" i="1" s="1"/>
  <c r="S47" i="1"/>
  <c r="T47" i="1" s="1"/>
  <c r="V47" i="1" s="1"/>
  <c r="W47" i="1" s="1"/>
  <c r="Y46" i="1"/>
  <c r="Z46" i="1" s="1"/>
  <c r="Y25" i="1"/>
  <c r="Z25" i="1" s="1"/>
  <c r="AB25" i="1" s="1"/>
  <c r="AC25" i="1" s="1"/>
  <c r="F25" i="1" s="1"/>
  <c r="S26" i="1"/>
  <c r="T26" i="1" s="1"/>
  <c r="V26" i="1" s="1"/>
  <c r="W26" i="1" s="1"/>
  <c r="Y16" i="1"/>
  <c r="Z16" i="1" s="1"/>
  <c r="S17" i="1"/>
  <c r="T17" i="1" s="1"/>
  <c r="V17" i="1" s="1"/>
  <c r="W17" i="1" s="1"/>
  <c r="S18" i="1" s="1"/>
  <c r="T18" i="1" s="1"/>
  <c r="V18" i="1" s="1"/>
  <c r="W18" i="1" s="1"/>
  <c r="S19" i="1" s="1"/>
  <c r="T19" i="1" s="1"/>
  <c r="V19" i="1" s="1"/>
  <c r="W19" i="1" s="1"/>
  <c r="S33" i="1"/>
  <c r="T33" i="1" s="1"/>
  <c r="V33" i="1" s="1"/>
  <c r="W33" i="1" s="1"/>
  <c r="AB31" i="1"/>
  <c r="AC31" i="1" s="1"/>
  <c r="F31" i="1" s="1"/>
  <c r="Y32" i="1"/>
  <c r="Z32" i="1" s="1"/>
  <c r="Z127" i="1"/>
  <c r="H128" i="1"/>
  <c r="N128" i="1" s="1"/>
  <c r="Y125" i="1" l="1"/>
  <c r="Z125" i="1" s="1"/>
  <c r="AB127" i="1"/>
  <c r="Y128" i="1"/>
  <c r="Z128" i="1" s="1"/>
  <c r="AC127" i="1"/>
  <c r="F127" i="1" s="1"/>
  <c r="AB71" i="1"/>
  <c r="AC71" i="1" s="1"/>
  <c r="F71" i="1" s="1"/>
  <c r="Y72" i="1"/>
  <c r="Z72" i="1" s="1"/>
  <c r="Y73" i="1" s="1"/>
  <c r="AB62" i="1"/>
  <c r="AC62" i="1" s="1"/>
  <c r="F62" i="1" s="1"/>
  <c r="Y63" i="1"/>
  <c r="Z63" i="1" s="1"/>
  <c r="AB46" i="1"/>
  <c r="AC46" i="1" s="1"/>
  <c r="F46" i="1" s="1"/>
  <c r="H50" i="1"/>
  <c r="N50" i="1" s="1"/>
  <c r="AC55" i="1"/>
  <c r="AC98" i="1"/>
  <c r="F98" i="1" s="1"/>
  <c r="F97" i="1"/>
  <c r="Y47" i="1"/>
  <c r="Z47" i="1" s="1"/>
  <c r="S73" i="1"/>
  <c r="T73" i="1" s="1"/>
  <c r="V73" i="1" s="1"/>
  <c r="W73" i="1" s="1"/>
  <c r="S64" i="1"/>
  <c r="T64" i="1" s="1"/>
  <c r="V64" i="1" s="1"/>
  <c r="W64" i="1" s="1"/>
  <c r="S57" i="1"/>
  <c r="T57" i="1" s="1"/>
  <c r="V57" i="1" s="1"/>
  <c r="W57" i="1" s="1"/>
  <c r="Y56" i="1"/>
  <c r="Z56" i="1" s="1"/>
  <c r="S48" i="1"/>
  <c r="T48" i="1" s="1"/>
  <c r="S27" i="1"/>
  <c r="T27" i="1" s="1"/>
  <c r="V27" i="1" s="1"/>
  <c r="W27" i="1" s="1"/>
  <c r="Y26" i="1"/>
  <c r="Z26" i="1" s="1"/>
  <c r="AB16" i="1"/>
  <c r="AC16" i="1" s="1"/>
  <c r="F16" i="1" s="1"/>
  <c r="Y17" i="1"/>
  <c r="Z17" i="1" s="1"/>
  <c r="AB32" i="1"/>
  <c r="AC32" i="1" s="1"/>
  <c r="F32" i="1" s="1"/>
  <c r="Y33" i="1"/>
  <c r="Z33" i="1" s="1"/>
  <c r="AB33" i="1" s="1"/>
  <c r="AC33" i="1" s="1"/>
  <c r="F33" i="1" s="1"/>
  <c r="AB128" i="1" l="1"/>
  <c r="AC128" i="1" s="1"/>
  <c r="Z73" i="1"/>
  <c r="AB73" i="1" s="1"/>
  <c r="AC73" i="1" s="1"/>
  <c r="AB72" i="1"/>
  <c r="AC72" i="1" s="1"/>
  <c r="Y64" i="1"/>
  <c r="Z64" i="1" s="1"/>
  <c r="AB63" i="1"/>
  <c r="AC63" i="1" s="1"/>
  <c r="AB56" i="1"/>
  <c r="AC56" i="1" s="1"/>
  <c r="F56" i="1" s="1"/>
  <c r="Y57" i="1"/>
  <c r="Y48" i="1"/>
  <c r="Z48" i="1" s="1"/>
  <c r="AB47" i="1"/>
  <c r="AC47" i="1" s="1"/>
  <c r="V48" i="1"/>
  <c r="W48" i="1" s="1"/>
  <c r="F72" i="1"/>
  <c r="F55" i="1"/>
  <c r="F63" i="1"/>
  <c r="S65" i="1"/>
  <c r="T65" i="1" s="1"/>
  <c r="V65" i="1" s="1"/>
  <c r="W65" i="1" s="1"/>
  <c r="Z57" i="1"/>
  <c r="AB57" i="1" s="1"/>
  <c r="S58" i="1"/>
  <c r="T58" i="1" s="1"/>
  <c r="V58" i="1" s="1"/>
  <c r="W58" i="1" s="1"/>
  <c r="AB17" i="1"/>
  <c r="AC17" i="1" s="1"/>
  <c r="F17" i="1" s="1"/>
  <c r="Y18" i="1"/>
  <c r="Z18" i="1" s="1"/>
  <c r="Y27" i="1"/>
  <c r="Z27" i="1" s="1"/>
  <c r="AB26" i="1"/>
  <c r="AC26" i="1" s="1"/>
  <c r="F26" i="1" s="1"/>
  <c r="O84" i="1"/>
  <c r="O83" i="1"/>
  <c r="O82" i="1"/>
  <c r="N82" i="1" s="1"/>
  <c r="H83" i="1" s="1"/>
  <c r="O85" i="1"/>
  <c r="O86" i="1"/>
  <c r="O42" i="1"/>
  <c r="O40" i="1"/>
  <c r="O39" i="1"/>
  <c r="O41" i="1"/>
  <c r="Q37" i="1"/>
  <c r="S37" i="1" s="1"/>
  <c r="O12" i="1"/>
  <c r="O10" i="1"/>
  <c r="O11" i="1"/>
  <c r="AB125" i="1" l="1"/>
  <c r="AC125" i="1" s="1"/>
  <c r="F125" i="1" s="1"/>
  <c r="F128" i="1"/>
  <c r="AB64" i="1"/>
  <c r="AC64" i="1" s="1"/>
  <c r="F64" i="1" s="1"/>
  <c r="Y65" i="1"/>
  <c r="Z65" i="1" s="1"/>
  <c r="S66" i="1"/>
  <c r="T66" i="1" s="1"/>
  <c r="V66" i="1" s="1"/>
  <c r="W66" i="1" s="1"/>
  <c r="S67" i="1" s="1"/>
  <c r="T67" i="1" s="1"/>
  <c r="V67" i="1" s="1"/>
  <c r="W67" i="1" s="1"/>
  <c r="AB48" i="1"/>
  <c r="Y49" i="1"/>
  <c r="Z49" i="1" s="1"/>
  <c r="S49" i="1"/>
  <c r="T49" i="1" s="1"/>
  <c r="V49" i="1" s="1"/>
  <c r="W49" i="1" s="1"/>
  <c r="S50" i="1" s="1"/>
  <c r="T50" i="1" s="1"/>
  <c r="V50" i="1" s="1"/>
  <c r="W50" i="1" s="1"/>
  <c r="Y29" i="1"/>
  <c r="Z29" i="1" s="1"/>
  <c r="AB29" i="1" s="1"/>
  <c r="AC29" i="1" s="1"/>
  <c r="AB27" i="1" s="1"/>
  <c r="F73" i="1"/>
  <c r="F47" i="1"/>
  <c r="AC48" i="1"/>
  <c r="AC57" i="1"/>
  <c r="F57" i="1" s="1"/>
  <c r="Y58" i="1"/>
  <c r="Z58" i="1" s="1"/>
  <c r="Y19" i="1"/>
  <c r="Z19" i="1" s="1"/>
  <c r="AB18" i="1"/>
  <c r="AC18" i="1" s="1"/>
  <c r="F18" i="1" s="1"/>
  <c r="N83" i="1"/>
  <c r="Q82" i="1"/>
  <c r="S82" i="1" s="1"/>
  <c r="O142" i="1"/>
  <c r="N142" i="1" s="1"/>
  <c r="O143" i="1"/>
  <c r="O138" i="1"/>
  <c r="O139" i="1"/>
  <c r="O140" i="1"/>
  <c r="O137" i="1"/>
  <c r="O136" i="1"/>
  <c r="N136" i="1" s="1"/>
  <c r="H137" i="1" s="1"/>
  <c r="N137" i="1" s="1"/>
  <c r="O118" i="1"/>
  <c r="O116" i="1"/>
  <c r="O115" i="1"/>
  <c r="O117" i="1"/>
  <c r="O114" i="1"/>
  <c r="O110" i="1"/>
  <c r="O113" i="1"/>
  <c r="N113" i="1" s="1"/>
  <c r="Y66" i="1" l="1"/>
  <c r="Z66" i="1" s="1"/>
  <c r="AB66" i="1" s="1"/>
  <c r="AC66" i="1" s="1"/>
  <c r="F66" i="1" s="1"/>
  <c r="AB65" i="1"/>
  <c r="AC65" i="1" s="1"/>
  <c r="F65" i="1" s="1"/>
  <c r="Y67" i="1"/>
  <c r="Z67" i="1" s="1"/>
  <c r="AB67" i="1" s="1"/>
  <c r="AC67" i="1" s="1"/>
  <c r="F67" i="1" s="1"/>
  <c r="AC27" i="1"/>
  <c r="F27" i="1" s="1"/>
  <c r="F29" i="1"/>
  <c r="Y50" i="1"/>
  <c r="Z50" i="1" s="1"/>
  <c r="AB50" i="1" s="1"/>
  <c r="AB49" i="1"/>
  <c r="AC49" i="1" s="1"/>
  <c r="AB58" i="1"/>
  <c r="AC58" i="1" s="1"/>
  <c r="F58" i="1" s="1"/>
  <c r="F48" i="1"/>
  <c r="AB19" i="1"/>
  <c r="AC19" i="1" s="1"/>
  <c r="F19" i="1" s="1"/>
  <c r="H114" i="1"/>
  <c r="N114" i="1" s="1"/>
  <c r="P114" i="1" s="1"/>
  <c r="H84" i="1"/>
  <c r="N84" i="1" s="1"/>
  <c r="H85" i="1" s="1"/>
  <c r="N85" i="1" s="1"/>
  <c r="H86" i="1" s="1"/>
  <c r="N86" i="1" s="1"/>
  <c r="P83" i="1"/>
  <c r="Q83" i="1" s="1"/>
  <c r="P84" i="1" s="1"/>
  <c r="T82" i="1"/>
  <c r="V82" i="1" s="1"/>
  <c r="H138" i="1"/>
  <c r="N138" i="1" s="1"/>
  <c r="N110" i="1"/>
  <c r="H111" i="1" l="1"/>
  <c r="N111" i="1" s="1"/>
  <c r="P110" i="1" s="1"/>
  <c r="Q110" i="1" s="1"/>
  <c r="Q114" i="1"/>
  <c r="AC50" i="1"/>
  <c r="F50" i="1" s="1"/>
  <c r="F49" i="1"/>
  <c r="H115" i="1"/>
  <c r="N115" i="1" s="1"/>
  <c r="P115" i="1" s="1"/>
  <c r="Q115" i="1" s="1"/>
  <c r="Q84" i="1"/>
  <c r="W82" i="1"/>
  <c r="S83" i="1" s="1"/>
  <c r="H143" i="1"/>
  <c r="N143" i="1" s="1"/>
  <c r="H139" i="1"/>
  <c r="N139" i="1" s="1"/>
  <c r="Q136" i="1"/>
  <c r="P137" i="1" s="1"/>
  <c r="W114" i="1"/>
  <c r="S110" i="1" l="1"/>
  <c r="P111" i="1"/>
  <c r="Q111" i="1" s="1"/>
  <c r="S115" i="1"/>
  <c r="T115" i="1" s="1"/>
  <c r="Y114" i="1"/>
  <c r="T110" i="1"/>
  <c r="V110" i="1" s="1"/>
  <c r="W110" i="1" s="1"/>
  <c r="Y82" i="1"/>
  <c r="Z82" i="1" s="1"/>
  <c r="AB82" i="1" s="1"/>
  <c r="AC82" i="1" s="1"/>
  <c r="F82" i="1" s="1"/>
  <c r="T83" i="1"/>
  <c r="V83" i="1" s="1"/>
  <c r="W83" i="1" s="1"/>
  <c r="H116" i="1"/>
  <c r="T136" i="1"/>
  <c r="P85" i="1"/>
  <c r="Q137" i="1"/>
  <c r="H140" i="1"/>
  <c r="N140" i="1" s="1"/>
  <c r="Y110" i="1" l="1"/>
  <c r="S111" i="1"/>
  <c r="V115" i="1"/>
  <c r="W115" i="1" s="1"/>
  <c r="Y115" i="1" s="1"/>
  <c r="N116" i="1"/>
  <c r="S84" i="1"/>
  <c r="T84" i="1" s="1"/>
  <c r="V84" i="1" s="1"/>
  <c r="W84" i="1" s="1"/>
  <c r="S85" i="1" s="1"/>
  <c r="V136" i="1"/>
  <c r="W136" i="1" s="1"/>
  <c r="H117" i="1"/>
  <c r="N117" i="1" s="1"/>
  <c r="P138" i="1"/>
  <c r="Q138" i="1" s="1"/>
  <c r="P139" i="1" s="1"/>
  <c r="Y83" i="1"/>
  <c r="Z83" i="1" s="1"/>
  <c r="AB83" i="1" s="1"/>
  <c r="AC83" i="1" s="1"/>
  <c r="F83" i="1" s="1"/>
  <c r="Z114" i="1"/>
  <c r="AB114" i="1" s="1"/>
  <c r="AC114" i="1" s="1"/>
  <c r="F114" i="1" s="1"/>
  <c r="Y136" i="1" l="1"/>
  <c r="S137" i="1"/>
  <c r="Z115" i="1"/>
  <c r="T137" i="1"/>
  <c r="Z136" i="1"/>
  <c r="AB136" i="1" s="1"/>
  <c r="AC136" i="1" s="1"/>
  <c r="F136" i="1" s="1"/>
  <c r="V137" i="1"/>
  <c r="W137" i="1" s="1"/>
  <c r="S138" i="1" s="1"/>
  <c r="H118" i="1"/>
  <c r="N118" i="1" s="1"/>
  <c r="P113" i="1" s="1"/>
  <c r="Q113" i="1" s="1"/>
  <c r="P116" i="1" s="1"/>
  <c r="Q116" i="1" s="1"/>
  <c r="Y84" i="1"/>
  <c r="Z84" i="1" s="1"/>
  <c r="AB84" i="1" s="1"/>
  <c r="AC84" i="1" s="1"/>
  <c r="F84" i="1" s="1"/>
  <c r="Q139" i="1"/>
  <c r="P140" i="1" s="1"/>
  <c r="P117" i="1" l="1"/>
  <c r="Q117" i="1" s="1"/>
  <c r="AB115" i="1"/>
  <c r="AC115" i="1" s="1"/>
  <c r="F115" i="1" s="1"/>
  <c r="T138" i="1"/>
  <c r="V138" i="1"/>
  <c r="W138" i="1" s="1"/>
  <c r="S139" i="1" s="1"/>
  <c r="Y137" i="1"/>
  <c r="Z137" i="1" s="1"/>
  <c r="AB137" i="1" s="1"/>
  <c r="AC137" i="1" s="1"/>
  <c r="F137" i="1" s="1"/>
  <c r="Q140" i="1"/>
  <c r="P142" i="1" s="1"/>
  <c r="Q9" i="1"/>
  <c r="S9" i="1" s="1"/>
  <c r="O9" i="1"/>
  <c r="N9" i="1" s="1"/>
  <c r="P118" i="1" l="1"/>
  <c r="Q118" i="1" s="1"/>
  <c r="S113" i="1"/>
  <c r="T113" i="1" s="1"/>
  <c r="V113" i="1" s="1"/>
  <c r="W113" i="1" s="1"/>
  <c r="S116" i="1" s="1"/>
  <c r="T116" i="1" s="1"/>
  <c r="V116" i="1" s="1"/>
  <c r="W116" i="1" s="1"/>
  <c r="S117" i="1" s="1"/>
  <c r="Y113" i="1"/>
  <c r="Z113" i="1" s="1"/>
  <c r="Y138" i="1"/>
  <c r="Z138" i="1" s="1"/>
  <c r="AB138" i="1" s="1"/>
  <c r="AC138" i="1" s="1"/>
  <c r="F138" i="1" s="1"/>
  <c r="T139" i="1"/>
  <c r="V139" i="1"/>
  <c r="W139" i="1" s="1"/>
  <c r="S140" i="1" s="1"/>
  <c r="H10" i="1"/>
  <c r="N10" i="1" s="1"/>
  <c r="H11" i="1" s="1"/>
  <c r="N11" i="1" s="1"/>
  <c r="P10" i="1"/>
  <c r="Q142" i="1"/>
  <c r="P143" i="1" s="1"/>
  <c r="T117" i="1" l="1"/>
  <c r="V117" i="1" s="1"/>
  <c r="W117" i="1" s="1"/>
  <c r="S118" i="1" s="1"/>
  <c r="Y116" i="1"/>
  <c r="AB113" i="1"/>
  <c r="Y139" i="1"/>
  <c r="Z139" i="1" s="1"/>
  <c r="AB139" i="1" s="1"/>
  <c r="AC139" i="1" s="1"/>
  <c r="F139" i="1" s="1"/>
  <c r="V140" i="1"/>
  <c r="W140" i="1" s="1"/>
  <c r="S142" i="1" s="1"/>
  <c r="T140" i="1"/>
  <c r="H12" i="1"/>
  <c r="N12" i="1" s="1"/>
  <c r="H13" i="1" s="1"/>
  <c r="N13" i="1" s="1"/>
  <c r="Q143" i="1"/>
  <c r="O37" i="1"/>
  <c r="N37" i="1" s="1"/>
  <c r="H38" i="1" s="1"/>
  <c r="O38" i="1"/>
  <c r="V142" i="1" l="1"/>
  <c r="W142" i="1" s="1"/>
  <c r="S143" i="1" s="1"/>
  <c r="T118" i="1"/>
  <c r="V118" i="1" s="1"/>
  <c r="W118" i="1" s="1"/>
  <c r="T142" i="1"/>
  <c r="Y140" i="1"/>
  <c r="Z140" i="1" s="1"/>
  <c r="Y142" i="1" s="1"/>
  <c r="Z142" i="1" s="1"/>
  <c r="AB142" i="1" s="1"/>
  <c r="AC142" i="1" s="1"/>
  <c r="F142" i="1" s="1"/>
  <c r="T143" i="1"/>
  <c r="V143" i="1"/>
  <c r="W143" i="1" s="1"/>
  <c r="Y143" i="1" s="1"/>
  <c r="Z143" i="1" s="1"/>
  <c r="AB143" i="1" s="1"/>
  <c r="AC143" i="1" s="1"/>
  <c r="F143" i="1" s="1"/>
  <c r="AB140" i="1" l="1"/>
  <c r="AC140" i="1" s="1"/>
  <c r="F140" i="1" s="1"/>
  <c r="N38" i="1"/>
  <c r="H39" i="1" s="1"/>
  <c r="N39" i="1" s="1"/>
  <c r="H40" i="1" s="1"/>
  <c r="N40" i="1" l="1"/>
  <c r="H41" i="1" s="1"/>
  <c r="N41" i="1" s="1"/>
  <c r="H42" i="1" s="1"/>
  <c r="N42" i="1" s="1"/>
  <c r="P38" i="1"/>
  <c r="Q38" i="1" l="1"/>
  <c r="S38" i="1" s="1"/>
  <c r="T38" i="1" s="1"/>
  <c r="P39" i="1" l="1"/>
  <c r="T9" i="1"/>
  <c r="V9" i="1" s="1"/>
  <c r="W9" i="1" l="1"/>
  <c r="S10" i="1" s="1"/>
  <c r="Y9" i="1" l="1"/>
  <c r="Z9" i="1" s="1"/>
  <c r="T37" i="1"/>
  <c r="AB9" i="1" l="1"/>
  <c r="AC9" i="1" s="1"/>
  <c r="F9" i="1" s="1"/>
  <c r="Y10" i="1"/>
  <c r="V37" i="1"/>
  <c r="W37" i="1" s="1"/>
  <c r="Y37" i="1" l="1"/>
  <c r="Z37" i="1" s="1"/>
  <c r="V38" i="1"/>
  <c r="W38" i="1" l="1"/>
  <c r="AB37" i="1"/>
  <c r="AC37" i="1" s="1"/>
  <c r="F37" i="1" s="1"/>
  <c r="Y38" i="1" l="1"/>
  <c r="Z38" i="1" s="1"/>
  <c r="AB38" i="1" s="1"/>
  <c r="AC38" i="1" s="1"/>
  <c r="F38" i="1" s="1"/>
  <c r="S39" i="1"/>
  <c r="Q10" i="1"/>
  <c r="P11" i="1" s="1"/>
  <c r="Q11" i="1" l="1"/>
  <c r="P12" i="1" s="1"/>
  <c r="Q12" i="1" s="1"/>
  <c r="T10" i="1"/>
  <c r="V10" i="1" l="1"/>
  <c r="W10" i="1" s="1"/>
  <c r="S11" i="1" s="1"/>
  <c r="T11" i="1" s="1"/>
  <c r="V11" i="1" s="1"/>
  <c r="W11" i="1" s="1"/>
  <c r="P13" i="1"/>
  <c r="Q13" i="1" s="1"/>
  <c r="Z10" i="1"/>
  <c r="Y11" i="1" l="1"/>
  <c r="Z11" i="1" s="1"/>
  <c r="AB11" i="1" s="1"/>
  <c r="AC11" i="1" s="1"/>
  <c r="F11" i="1" s="1"/>
  <c r="S12" i="1"/>
  <c r="T12" i="1" s="1"/>
  <c r="V12" i="1" s="1"/>
  <c r="W12" i="1" s="1"/>
  <c r="S13" i="1" s="1"/>
  <c r="AB10" i="1"/>
  <c r="AC10" i="1" s="1"/>
  <c r="F10" i="1" s="1"/>
  <c r="Q85" i="1"/>
  <c r="T85" i="1" s="1"/>
  <c r="V85" i="1" l="1"/>
  <c r="W85" i="1" s="1"/>
  <c r="S86" i="1" s="1"/>
  <c r="Y12" i="1"/>
  <c r="Z12" i="1" s="1"/>
  <c r="AB12" i="1" s="1"/>
  <c r="AC12" i="1" s="1"/>
  <c r="F12" i="1" s="1"/>
  <c r="T13" i="1"/>
  <c r="V13" i="1" s="1"/>
  <c r="W13" i="1" s="1"/>
  <c r="Y13" i="1" s="1"/>
  <c r="P86" i="1"/>
  <c r="Q86" i="1" s="1"/>
  <c r="Y85" i="1" l="1"/>
  <c r="Z85" i="1" s="1"/>
  <c r="AB85" i="1" s="1"/>
  <c r="AC85" i="1" s="1"/>
  <c r="F85" i="1" s="1"/>
  <c r="T86" i="1"/>
  <c r="V86" i="1" s="1"/>
  <c r="W86" i="1" s="1"/>
  <c r="Y86" i="1" s="1"/>
  <c r="Z86" i="1" s="1"/>
  <c r="AB86" i="1" s="1"/>
  <c r="AC86" i="1" s="1"/>
  <c r="F86" i="1" s="1"/>
  <c r="T131" i="1"/>
  <c r="V131" i="1" s="1"/>
  <c r="W131" i="1" s="1"/>
  <c r="Z13" i="1"/>
  <c r="AB13" i="1" s="1"/>
  <c r="AC13" i="1" s="1"/>
  <c r="F13" i="1" s="1"/>
  <c r="S132" i="1" l="1"/>
  <c r="Y131" i="1"/>
  <c r="Z131" i="1"/>
  <c r="Y130" i="1" s="1"/>
  <c r="Q39" i="1"/>
  <c r="P40" i="1" s="1"/>
  <c r="Q40" i="1" s="1"/>
  <c r="P41" i="1" s="1"/>
  <c r="AB131" i="1" l="1"/>
  <c r="AC131" i="1" s="1"/>
  <c r="F131" i="1" s="1"/>
  <c r="Z130" i="1"/>
  <c r="T39" i="1"/>
  <c r="V39" i="1" s="1"/>
  <c r="W39" i="1" s="1"/>
  <c r="S40" i="1" s="1"/>
  <c r="Q41" i="1"/>
  <c r="T40" i="1" l="1"/>
  <c r="V40" i="1" s="1"/>
  <c r="W40" i="1" s="1"/>
  <c r="S41" i="1" s="1"/>
  <c r="Y39" i="1"/>
  <c r="Z39" i="1" s="1"/>
  <c r="AB39" i="1" s="1"/>
  <c r="AC39" i="1" s="1"/>
  <c r="F39" i="1" s="1"/>
  <c r="AB130" i="1"/>
  <c r="AC130" i="1" s="1"/>
  <c r="F130" i="1" s="1"/>
  <c r="Y132" i="1"/>
  <c r="Z132" i="1" s="1"/>
  <c r="AB132" i="1" s="1"/>
  <c r="AC132" i="1" s="1"/>
  <c r="F132" i="1" s="1"/>
  <c r="P42" i="1"/>
  <c r="Q42" i="1" s="1"/>
  <c r="T41" i="1" l="1"/>
  <c r="V41" i="1" s="1"/>
  <c r="W41" i="1" s="1"/>
  <c r="S42" i="1" s="1"/>
  <c r="Y40" i="1"/>
  <c r="Z40" i="1" s="1"/>
  <c r="AB40" i="1" l="1"/>
  <c r="AC40" i="1" s="1"/>
  <c r="F40" i="1" s="1"/>
  <c r="Y41" i="1"/>
  <c r="Z41" i="1" s="1"/>
  <c r="T42" i="1"/>
  <c r="V42" i="1"/>
  <c r="W42" i="1" s="1"/>
  <c r="Z116" i="1"/>
  <c r="T111" i="1"/>
  <c r="V111" i="1" s="1"/>
  <c r="W111" i="1" s="1"/>
  <c r="AB116" i="1" l="1"/>
  <c r="AC116" i="1" s="1"/>
  <c r="F116" i="1" s="1"/>
  <c r="Y117" i="1"/>
  <c r="Z117" i="1" s="1"/>
  <c r="Y118" i="1" s="1"/>
  <c r="Z118" i="1" s="1"/>
  <c r="Y42" i="1"/>
  <c r="Z42" i="1" s="1"/>
  <c r="AB42" i="1" s="1"/>
  <c r="AC42" i="1" s="1"/>
  <c r="F42" i="1" s="1"/>
  <c r="AB41" i="1"/>
  <c r="AC41" i="1" s="1"/>
  <c r="F41" i="1" s="1"/>
  <c r="Z110" i="1"/>
  <c r="Y111" i="1" s="1"/>
  <c r="Z111" i="1" s="1"/>
  <c r="AB111" i="1" s="1"/>
  <c r="AC111" i="1" s="1"/>
  <c r="F111" i="1" s="1"/>
  <c r="AB118" i="1" l="1"/>
  <c r="AC118" i="1" s="1"/>
  <c r="F118" i="1" s="1"/>
  <c r="AB110" i="1"/>
  <c r="AC110" i="1" s="1"/>
  <c r="F110" i="1" s="1"/>
  <c r="AC113" i="1" l="1"/>
  <c r="F113" i="1" s="1"/>
  <c r="AB117" i="1"/>
  <c r="AC117" i="1" s="1"/>
  <c r="F117" i="1" s="1"/>
  <c r="T132" i="1" l="1"/>
  <c r="V132" i="1" s="1"/>
  <c r="W132" i="1" s="1"/>
  <c r="S130" i="1" l="1"/>
  <c r="T130" i="1" s="1"/>
  <c r="V130" i="1" s="1"/>
  <c r="W130" i="1" s="1"/>
  <c r="S14" i="4" l="1"/>
  <c r="U14" i="4" s="1"/>
  <c r="V14" i="4" s="1"/>
  <c r="X14" i="4" s="1"/>
  <c r="Y14" i="4" s="1"/>
  <c r="AA14" i="4" s="1"/>
  <c r="AB14" i="4" s="1"/>
  <c r="AD14" i="4" s="1"/>
  <c r="AE14" i="4" s="1"/>
</calcChain>
</file>

<file path=xl/comments1.xml><?xml version="1.0" encoding="utf-8"?>
<comments xmlns="http://schemas.openxmlformats.org/spreadsheetml/2006/main">
  <authors>
    <author>Roman V. Gordeev</author>
  </authors>
  <commentList>
    <comment ref="S120" authorId="0">
      <text>
        <r>
          <rPr>
            <b/>
            <sz val="9"/>
            <color indexed="81"/>
            <rFont val="Tahoma"/>
            <family val="2"/>
            <charset val="204"/>
          </rPr>
          <t>Roman V. Gordeev:</t>
        </r>
        <r>
          <rPr>
            <sz val="9"/>
            <color indexed="81"/>
            <rFont val="Tahoma"/>
            <family val="2"/>
            <charset val="204"/>
          </rPr>
          <t xml:space="preserve">
После ГРП на ЗБС</t>
        </r>
      </text>
    </comment>
  </commentList>
</comments>
</file>

<file path=xl/sharedStrings.xml><?xml version="1.0" encoding="utf-8"?>
<sst xmlns="http://schemas.openxmlformats.org/spreadsheetml/2006/main" count="428" uniqueCount="101">
  <si>
    <t>Месторождение/ Field</t>
  </si>
  <si>
    <t>Куст/ Pad</t>
  </si>
  <si>
    <t>Сдвижка</t>
  </si>
  <si>
    <t>№ скв./ Well name</t>
  </si>
  <si>
    <t>целевой пласт/ Target formation</t>
  </si>
  <si>
    <t>№ месяца ввода скважины/ month of put on prod</t>
  </si>
  <si>
    <t>Особенности конструкции скважины/ well schematic</t>
  </si>
  <si>
    <t>Бурение</t>
  </si>
  <si>
    <t>ПР к ГРП (КРС)</t>
  </si>
  <si>
    <t>Монтаж оборудования ГРП</t>
  </si>
  <si>
    <t xml:space="preserve"> Проведение ГРП / Демонтаж</t>
  </si>
  <si>
    <t>ЗР:
ГРП,Освоение, ГНКТ, КРС</t>
  </si>
  <si>
    <t>ВНР</t>
  </si>
  <si>
    <t>начало/ spudding of well</t>
  </si>
  <si>
    <t>скважина</t>
  </si>
  <si>
    <t>спуск хвостовика</t>
  </si>
  <si>
    <t>спуск ЭЦН / Пакера / компановки под ГРП</t>
  </si>
  <si>
    <t>Испытание</t>
  </si>
  <si>
    <t>сдвижка / 
демонтаж</t>
  </si>
  <si>
    <t>окончание/ finish of drilling</t>
  </si>
  <si>
    <t>Всего сутки</t>
  </si>
  <si>
    <t>начало/ start</t>
  </si>
  <si>
    <t>окончание/ finish</t>
  </si>
  <si>
    <t>сутки/ days</t>
  </si>
  <si>
    <t>Южно-Майское</t>
  </si>
  <si>
    <t>1а</t>
  </si>
  <si>
    <t>Среднемайское</t>
  </si>
  <si>
    <r>
      <rPr>
        <b/>
        <sz val="14"/>
        <color rgb="FFC00000"/>
        <rFont val="Times New Roman Cyr"/>
      </rPr>
      <t>СРЕДНЕМАЙСКОЕ</t>
    </r>
    <r>
      <rPr>
        <b/>
        <sz val="14"/>
        <color theme="1"/>
        <rFont val="Times New Roman Cyr"/>
        <charset val="204"/>
      </rPr>
      <t xml:space="preserve"> Бурение с площадки под 3Д или аналоги</t>
    </r>
  </si>
  <si>
    <t>Снежное</t>
  </si>
  <si>
    <t>Ю1</t>
  </si>
  <si>
    <t>ППД</t>
  </si>
  <si>
    <r>
      <rPr>
        <b/>
        <sz val="14"/>
        <color rgb="FFC00000"/>
        <rFont val="Times New Roman Cyr"/>
      </rPr>
      <t>ЮЖНО-МАЙСКОЕ</t>
    </r>
    <r>
      <rPr>
        <b/>
        <sz val="14"/>
        <color theme="1"/>
        <rFont val="Times New Roman Cyr"/>
        <charset val="204"/>
      </rPr>
      <t xml:space="preserve"> Бурение с площадки под 3Д или аналоги</t>
    </r>
  </si>
  <si>
    <t>1.0км гор / МГРП</t>
  </si>
  <si>
    <t>Керн/ППД</t>
  </si>
  <si>
    <t>Двойное</t>
  </si>
  <si>
    <t>1ВЗ</t>
  </si>
  <si>
    <t>наклонно-направленная</t>
  </si>
  <si>
    <t>Фестивальное</t>
  </si>
  <si>
    <t>Ю14-15</t>
  </si>
  <si>
    <t>Майское</t>
  </si>
  <si>
    <t>3а</t>
  </si>
  <si>
    <r>
      <rPr>
        <b/>
        <sz val="14"/>
        <color rgb="FFC00000"/>
        <rFont val="Times New Roman Cyr"/>
      </rPr>
      <t>МАЙСКОЕ</t>
    </r>
    <r>
      <rPr>
        <b/>
        <sz val="14"/>
        <color theme="1"/>
        <rFont val="Times New Roman Cyr"/>
        <charset val="204"/>
      </rPr>
      <t xml:space="preserve"> Бурение с площадки под 3Д или аналоги</t>
    </r>
  </si>
  <si>
    <r>
      <rPr>
        <b/>
        <sz val="14"/>
        <color rgb="FFC00000"/>
        <rFont val="Times New Roman Cyr"/>
      </rPr>
      <t>ДВОЙНОЕ</t>
    </r>
    <r>
      <rPr>
        <b/>
        <sz val="14"/>
        <color theme="1"/>
        <rFont val="Times New Roman Cyr"/>
        <charset val="204"/>
      </rPr>
      <t xml:space="preserve"> Бурение с площадки под 3Д или аналоги</t>
    </r>
  </si>
  <si>
    <r>
      <rPr>
        <b/>
        <sz val="14"/>
        <color rgb="FFC00000"/>
        <rFont val="Times New Roman Cyr"/>
      </rPr>
      <t>ФЕСТИВАЛЬНОЕ</t>
    </r>
    <r>
      <rPr>
        <b/>
        <sz val="14"/>
        <color theme="1"/>
        <rFont val="Times New Roman Cyr"/>
        <charset val="204"/>
      </rPr>
      <t xml:space="preserve"> Бурение с площадки под 3Д или аналоги</t>
    </r>
  </si>
  <si>
    <r>
      <rPr>
        <b/>
        <sz val="14"/>
        <color rgb="FFC00000"/>
        <rFont val="Times New Roman Cyr"/>
      </rPr>
      <t>СНЕЖНОЕ</t>
    </r>
    <r>
      <rPr>
        <b/>
        <sz val="14"/>
        <color theme="1"/>
        <rFont val="Times New Roman Cyr"/>
        <charset val="204"/>
      </rPr>
      <t xml:space="preserve"> Бурение с площадки под 3Д или аналоги</t>
    </r>
  </si>
  <si>
    <t>1.5км гор / МГРП</t>
  </si>
  <si>
    <t>1.2км гор / МГРП</t>
  </si>
  <si>
    <t>Водозаборная</t>
  </si>
  <si>
    <t>0.7км гор / МГРП</t>
  </si>
  <si>
    <t>Двойное, Запуск без ГРП</t>
  </si>
  <si>
    <t>Двойное, Запуск с ГРП</t>
  </si>
  <si>
    <t>1.15км гор /МГРП</t>
  </si>
  <si>
    <t>0.98км гор / МГРП</t>
  </si>
  <si>
    <t>0.62км гор / МГРП</t>
  </si>
  <si>
    <t>0.95км гор / МГРП</t>
  </si>
  <si>
    <t>0.6км гор / МГРП</t>
  </si>
  <si>
    <t>0.74км гор / МГРП</t>
  </si>
  <si>
    <t>2.23км гор / МГРП</t>
  </si>
  <si>
    <t>2.37км гор / МГРП</t>
  </si>
  <si>
    <t>1.25км гор / МГРП</t>
  </si>
  <si>
    <t>ППД / Отработка</t>
  </si>
  <si>
    <t>0.75км гор / МГРП</t>
  </si>
  <si>
    <t>Ю14</t>
  </si>
  <si>
    <t>Западно-Майское</t>
  </si>
  <si>
    <r>
      <rPr>
        <b/>
        <sz val="14"/>
        <color rgb="FFFF0000"/>
        <rFont val="Times New Roman Cyr"/>
        <charset val="204"/>
      </rPr>
      <t>Западно-МАЙСКОЕ</t>
    </r>
    <r>
      <rPr>
        <b/>
        <sz val="14"/>
        <color theme="1"/>
        <rFont val="Times New Roman Cyr"/>
      </rPr>
      <t xml:space="preserve"> Бурение с площадки под 3Д или аналоги</t>
    </r>
  </si>
  <si>
    <t xml:space="preserve">Майское </t>
  </si>
  <si>
    <t>1.3км гор / МГРП</t>
  </si>
  <si>
    <t>0.9км гор / МГРП</t>
  </si>
  <si>
    <t>0.2км гор / МГРП</t>
  </si>
  <si>
    <t>1.4км гор / МГРП</t>
  </si>
  <si>
    <t xml:space="preserve">ППД </t>
  </si>
  <si>
    <t xml:space="preserve">1.75км гор / МГРП </t>
  </si>
  <si>
    <t>График бурения и ГРП на 2025</t>
  </si>
  <si>
    <t>Мобилизация БУ</t>
  </si>
  <si>
    <t>Монтаж БУ и ПНР</t>
  </si>
  <si>
    <t xml:space="preserve"> Проведение ГРП/ Демонтаж</t>
  </si>
  <si>
    <t>ЗР: ГРП,Освоение, ГНКТ, КРС</t>
  </si>
  <si>
    <t>Демобилизация БУ, ЗР</t>
  </si>
  <si>
    <t>начало</t>
  </si>
  <si>
    <t>окончание</t>
  </si>
  <si>
    <t>Месторождение</t>
  </si>
  <si>
    <t>Куст</t>
  </si>
  <si>
    <t>№ скв.</t>
  </si>
  <si>
    <t>целевой пласт</t>
  </si>
  <si>
    <t>№ месяца ввода скважины</t>
  </si>
  <si>
    <t>Особенности конструкции скважины</t>
  </si>
  <si>
    <t xml:space="preserve">Мобилизация БУ                                            </t>
  </si>
  <si>
    <t>скважин</t>
  </si>
  <si>
    <t xml:space="preserve">Монтаж БУ и ПНР                                      </t>
  </si>
  <si>
    <t xml:space="preserve">Демобилизация БУ, ЗР </t>
  </si>
  <si>
    <t>Ю1(1-2)</t>
  </si>
  <si>
    <t>ЗБС с горизонт.частью 600 м, хвостовик сдвижные муфты; 6 МГРП</t>
  </si>
  <si>
    <t>наименование организации-участника тендера</t>
  </si>
  <si>
    <t>Приложение №7</t>
  </si>
  <si>
    <t>в ООО "Норд Империал"</t>
  </si>
  <si>
    <t>Должность</t>
  </si>
  <si>
    <t>Ф.И.О.</t>
  </si>
  <si>
    <t>Дата</t>
  </si>
  <si>
    <t>М.П.</t>
  </si>
  <si>
    <t>Примечание: Сроки проведения МГРП могут быть скорректированы в ходе зарезки бокового ствола и запуска оборудования.</t>
  </si>
  <si>
    <t>Предварительный график ЗБС и МГРП в скважине №204 Снежного м-ия
по тендеру №К-2025-23 «Оказание услуг по супервайзингову сопровождению работ по МГРП на скважине №204 Снежного месторождения»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</si>
</sst>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р_._-;\-* #,##0_р_._-;_-* &quot;-&quot;_р_._-;_-@_-"/>
    <numFmt numFmtId="164" formatCode="[$-419]mmmm\ yyyy;@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Times New Roman CE"/>
      <family val="1"/>
      <charset val="238"/>
    </font>
    <font>
      <b/>
      <sz val="9"/>
      <color theme="1"/>
      <name val="Times New Roman CE"/>
      <family val="1"/>
      <charset val="238"/>
    </font>
    <font>
      <b/>
      <sz val="14"/>
      <color theme="1"/>
      <name val="Times New Roman CE"/>
      <family val="1"/>
      <charset val="238"/>
    </font>
    <font>
      <b/>
      <sz val="10"/>
      <color theme="1"/>
      <name val="Times New Roman CE"/>
      <family val="1"/>
      <charset val="238"/>
    </font>
    <font>
      <sz val="10"/>
      <color theme="1"/>
      <name val="Times New Roman Cyr"/>
      <family val="1"/>
      <charset val="204"/>
    </font>
    <font>
      <sz val="10"/>
      <color theme="1"/>
      <name val="Times New Roman CE"/>
      <charset val="204"/>
    </font>
    <font>
      <sz val="10"/>
      <color theme="1"/>
      <name val="Times New Roman"/>
      <family val="1"/>
    </font>
    <font>
      <sz val="10"/>
      <color theme="1"/>
      <name val="Times New Roman CE"/>
      <family val="1"/>
      <charset val="238"/>
    </font>
    <font>
      <sz val="10"/>
      <name val="Times New Roman"/>
      <family val="1"/>
      <charset val="204"/>
    </font>
    <font>
      <sz val="10"/>
      <name val="Times New Roman CE"/>
      <family val="1"/>
      <charset val="238"/>
    </font>
    <font>
      <sz val="10"/>
      <name val="Times New Roman Cyr"/>
      <family val="1"/>
      <charset val="204"/>
    </font>
    <font>
      <b/>
      <sz val="10"/>
      <name val="Times New Roman CE"/>
      <charset val="204"/>
    </font>
    <font>
      <b/>
      <sz val="14"/>
      <color theme="1"/>
      <name val="Times New Roman Cyr"/>
      <charset val="204"/>
    </font>
    <font>
      <b/>
      <sz val="10"/>
      <name val="Times New Roman"/>
      <family val="1"/>
      <charset val="204"/>
    </font>
    <font>
      <sz val="10"/>
      <name val="Times New Roman CE"/>
      <charset val="204"/>
    </font>
    <font>
      <b/>
      <sz val="10"/>
      <name val="Times New Roman Cyr"/>
      <charset val="204"/>
    </font>
    <font>
      <sz val="10"/>
      <name val="Times New Roman Cyr"/>
      <charset val="204"/>
    </font>
    <font>
      <b/>
      <sz val="10"/>
      <name val="Times New Roman Cyr"/>
    </font>
    <font>
      <b/>
      <sz val="14"/>
      <color theme="1"/>
      <name val="Times New Roman Cyr"/>
    </font>
    <font>
      <b/>
      <sz val="14"/>
      <color rgb="FFC00000"/>
      <name val="Times New Roman Cyr"/>
    </font>
    <font>
      <b/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  <font>
      <b/>
      <sz val="18"/>
      <color theme="1"/>
      <name val="Times New Roman CE"/>
      <charset val="204"/>
    </font>
    <font>
      <sz val="20"/>
      <color theme="1"/>
      <name val="Times New Roman Cyr"/>
      <family val="1"/>
      <charset val="204"/>
    </font>
    <font>
      <b/>
      <sz val="10"/>
      <color rgb="FFFF0000"/>
      <name val="Times New Roman Cyr"/>
    </font>
    <font>
      <b/>
      <sz val="14"/>
      <color rgb="FFFF0000"/>
      <name val="Times New Roman Cyr"/>
      <charset val="204"/>
    </font>
    <font>
      <sz val="10"/>
      <color rgb="FFFF0000"/>
      <name val="Times New Roman CE"/>
      <family val="1"/>
      <charset val="238"/>
    </font>
    <font>
      <sz val="10"/>
      <color rgb="FFFF0000"/>
      <name val="Times New Roman CE"/>
      <charset val="204"/>
    </font>
    <font>
      <sz val="10"/>
      <name val="Times New Roman Cyr"/>
    </font>
    <font>
      <b/>
      <sz val="10"/>
      <color rgb="FFFF0000"/>
      <name val="Times New Roman CE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theme="1"/>
      <name val="Times New Roman Cyr"/>
      <charset val="204"/>
    </font>
    <font>
      <sz val="11"/>
      <color theme="1"/>
      <name val="Times New Roman Cyr"/>
      <charset val="204"/>
    </font>
    <font>
      <b/>
      <sz val="11"/>
      <color theme="1"/>
      <name val="Times New Roman Cyr"/>
      <charset val="204"/>
    </font>
    <font>
      <sz val="11"/>
      <name val="Times New Roman Cyr"/>
      <charset val="204"/>
    </font>
    <font>
      <b/>
      <sz val="11"/>
      <color rgb="FFFF0000"/>
      <name val="Times New Roman Cyr"/>
      <charset val="204"/>
    </font>
    <font>
      <b/>
      <sz val="20"/>
      <color theme="1"/>
      <name val="Times New Roman Cyr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20"/>
      <color rgb="FFFF0000"/>
      <name val="Times New Roman Cyr"/>
      <charset val="204"/>
    </font>
    <font>
      <b/>
      <sz val="20"/>
      <name val="Times New Roman Cyr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393E5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9">
    <xf numFmtId="0" fontId="0" fillId="0" borderId="0" xfId="0"/>
    <xf numFmtId="0" fontId="5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11" fillId="3" borderId="16" xfId="2" applyFont="1" applyFill="1" applyBorder="1" applyAlignment="1">
      <alignment horizontal="center" vertical="center" wrapText="1"/>
    </xf>
    <xf numFmtId="0" fontId="11" fillId="3" borderId="17" xfId="2" applyFont="1" applyFill="1" applyBorder="1" applyAlignment="1">
      <alignment horizontal="center" vertical="center" wrapText="1"/>
    </xf>
    <xf numFmtId="0" fontId="11" fillId="3" borderId="18" xfId="2" applyFont="1" applyFill="1" applyBorder="1" applyAlignment="1">
      <alignment horizontal="center" vertical="center" wrapText="1"/>
    </xf>
    <xf numFmtId="0" fontId="11" fillId="3" borderId="19" xfId="2" applyFont="1" applyFill="1" applyBorder="1" applyAlignment="1">
      <alignment horizontal="center" vertical="center" wrapText="1"/>
    </xf>
    <xf numFmtId="0" fontId="15" fillId="0" borderId="4" xfId="2" applyFont="1" applyFill="1" applyBorder="1" applyAlignment="1">
      <alignment horizontal="center" vertical="center" wrapText="1"/>
    </xf>
    <xf numFmtId="14" fontId="16" fillId="0" borderId="21" xfId="2" applyNumberFormat="1" applyFont="1" applyFill="1" applyBorder="1" applyAlignment="1">
      <alignment horizontal="center" vertical="center" wrapText="1"/>
    </xf>
    <xf numFmtId="14" fontId="16" fillId="0" borderId="20" xfId="2" applyNumberFormat="1" applyFont="1" applyFill="1" applyBorder="1" applyAlignment="1">
      <alignment horizontal="center" vertical="center" wrapText="1"/>
    </xf>
    <xf numFmtId="1" fontId="17" fillId="0" borderId="11" xfId="2" applyNumberFormat="1" applyFont="1" applyFill="1" applyBorder="1" applyAlignment="1">
      <alignment horizontal="center" vertical="center" wrapText="1"/>
    </xf>
    <xf numFmtId="14" fontId="17" fillId="0" borderId="2" xfId="2" applyNumberFormat="1" applyFont="1" applyFill="1" applyBorder="1" applyAlignment="1">
      <alignment horizontal="center" vertical="center" wrapText="1"/>
    </xf>
    <xf numFmtId="14" fontId="17" fillId="0" borderId="3" xfId="2" applyNumberFormat="1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center" vertical="center" wrapText="1"/>
    </xf>
    <xf numFmtId="14" fontId="18" fillId="0" borderId="2" xfId="2" applyNumberFormat="1" applyFont="1" applyFill="1" applyBorder="1" applyAlignment="1">
      <alignment horizontal="center" vertical="center" wrapText="1"/>
    </xf>
    <xf numFmtId="14" fontId="18" fillId="0" borderId="3" xfId="2" applyNumberFormat="1" applyFont="1" applyFill="1" applyBorder="1" applyAlignment="1">
      <alignment horizontal="center" vertical="center" wrapText="1"/>
    </xf>
    <xf numFmtId="14" fontId="17" fillId="0" borderId="23" xfId="2" applyNumberFormat="1" applyFont="1" applyFill="1" applyBorder="1" applyAlignment="1">
      <alignment horizontal="center" vertical="center" wrapText="1"/>
    </xf>
    <xf numFmtId="14" fontId="19" fillId="0" borderId="3" xfId="2" applyNumberFormat="1" applyFont="1" applyFill="1" applyBorder="1" applyAlignment="1">
      <alignment horizontal="center" vertical="center" wrapText="1"/>
    </xf>
    <xf numFmtId="2" fontId="5" fillId="0" borderId="0" xfId="3" applyNumberFormat="1" applyAlignment="1">
      <alignment horizontal="center" vertical="center"/>
    </xf>
    <xf numFmtId="0" fontId="11" fillId="3" borderId="13" xfId="2" applyFont="1" applyFill="1" applyBorder="1" applyAlignment="1">
      <alignment horizontal="center" vertical="center" wrapText="1"/>
    </xf>
    <xf numFmtId="0" fontId="11" fillId="3" borderId="14" xfId="2" applyFont="1" applyFill="1" applyBorder="1" applyAlignment="1">
      <alignment horizontal="center" vertical="center" wrapText="1"/>
    </xf>
    <xf numFmtId="0" fontId="11" fillId="3" borderId="27" xfId="2" applyFont="1" applyFill="1" applyBorder="1" applyAlignment="1">
      <alignment horizontal="center" vertical="center" wrapText="1"/>
    </xf>
    <xf numFmtId="0" fontId="11" fillId="3" borderId="12" xfId="2" applyFont="1" applyFill="1" applyBorder="1" applyAlignment="1">
      <alignment horizontal="center" vertical="center" wrapText="1"/>
    </xf>
    <xf numFmtId="0" fontId="11" fillId="3" borderId="26" xfId="2" applyFont="1" applyFill="1" applyBorder="1" applyAlignment="1">
      <alignment horizontal="center" vertical="center" wrapText="1"/>
    </xf>
    <xf numFmtId="0" fontId="12" fillId="0" borderId="4" xfId="2" applyFont="1" applyFill="1" applyBorder="1" applyAlignment="1">
      <alignment horizontal="center" vertical="center" wrapText="1"/>
    </xf>
    <xf numFmtId="0" fontId="11" fillId="0" borderId="23" xfId="2" applyFont="1" applyFill="1" applyBorder="1" applyAlignment="1">
      <alignment horizontal="center" vertical="center" wrapText="1"/>
    </xf>
    <xf numFmtId="0" fontId="13" fillId="0" borderId="23" xfId="2" applyFont="1" applyFill="1" applyBorder="1" applyAlignment="1">
      <alignment horizontal="center" vertical="center" wrapText="1"/>
    </xf>
    <xf numFmtId="1" fontId="14" fillId="0" borderId="3" xfId="2" applyNumberFormat="1" applyFont="1" applyFill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center" vertical="center" wrapText="1"/>
    </xf>
    <xf numFmtId="164" fontId="15" fillId="0" borderId="3" xfId="2" applyNumberFormat="1" applyFont="1" applyFill="1" applyBorder="1" applyAlignment="1">
      <alignment horizontal="center" vertical="center" wrapText="1"/>
    </xf>
    <xf numFmtId="0" fontId="11" fillId="5" borderId="17" xfId="2" applyFont="1" applyFill="1" applyBorder="1" applyAlignment="1">
      <alignment horizontal="center" vertical="center" wrapText="1"/>
    </xf>
    <xf numFmtId="0" fontId="13" fillId="5" borderId="17" xfId="2" applyFont="1" applyFill="1" applyBorder="1" applyAlignment="1">
      <alignment horizontal="center" vertical="center" wrapText="1"/>
    </xf>
    <xf numFmtId="1" fontId="14" fillId="5" borderId="22" xfId="2" applyNumberFormat="1" applyFont="1" applyFill="1" applyBorder="1" applyAlignment="1">
      <alignment horizontal="center" vertical="center" wrapText="1"/>
    </xf>
    <xf numFmtId="0" fontId="15" fillId="5" borderId="22" xfId="2" applyFont="1" applyFill="1" applyBorder="1" applyAlignment="1">
      <alignment horizontal="center" vertical="center" wrapText="1"/>
    </xf>
    <xf numFmtId="164" fontId="15" fillId="5" borderId="24" xfId="2" applyNumberFormat="1" applyFont="1" applyFill="1" applyBorder="1" applyAlignment="1">
      <alignment horizontal="center" vertical="center" wrapText="1"/>
    </xf>
    <xf numFmtId="0" fontId="15" fillId="5" borderId="5" xfId="2" applyFont="1" applyFill="1" applyBorder="1" applyAlignment="1">
      <alignment horizontal="center" vertical="center" wrapText="1"/>
    </xf>
    <xf numFmtId="14" fontId="16" fillId="5" borderId="6" xfId="2" applyNumberFormat="1" applyFont="1" applyFill="1" applyBorder="1" applyAlignment="1">
      <alignment horizontal="center" vertical="center" wrapText="1"/>
    </xf>
    <xf numFmtId="1" fontId="17" fillId="5" borderId="6" xfId="2" applyNumberFormat="1" applyFont="1" applyFill="1" applyBorder="1" applyAlignment="1">
      <alignment horizontal="center" vertical="center" wrapText="1"/>
    </xf>
    <xf numFmtId="14" fontId="17" fillId="5" borderId="6" xfId="2" applyNumberFormat="1" applyFont="1" applyFill="1" applyBorder="1" applyAlignment="1">
      <alignment horizontal="center" vertical="center" wrapText="1"/>
    </xf>
    <xf numFmtId="0" fontId="17" fillId="5" borderId="6" xfId="2" applyFont="1" applyFill="1" applyBorder="1" applyAlignment="1">
      <alignment horizontal="center" vertical="center" wrapText="1"/>
    </xf>
    <xf numFmtId="14" fontId="18" fillId="5" borderId="6" xfId="2" applyNumberFormat="1" applyFont="1" applyFill="1" applyBorder="1" applyAlignment="1">
      <alignment horizontal="center" vertical="center" wrapText="1"/>
    </xf>
    <xf numFmtId="14" fontId="19" fillId="5" borderId="6" xfId="2" applyNumberFormat="1" applyFont="1" applyFill="1" applyBorder="1" applyAlignment="1">
      <alignment horizontal="center" vertical="center" wrapText="1"/>
    </xf>
    <xf numFmtId="0" fontId="17" fillId="5" borderId="7" xfId="2" applyFont="1" applyFill="1" applyBorder="1" applyAlignment="1">
      <alignment horizontal="center" vertical="center" wrapText="1"/>
    </xf>
    <xf numFmtId="14" fontId="19" fillId="5" borderId="25" xfId="2" applyNumberFormat="1" applyFont="1" applyFill="1" applyBorder="1" applyAlignment="1">
      <alignment horizontal="center" vertical="center" wrapText="1"/>
    </xf>
    <xf numFmtId="0" fontId="26" fillId="5" borderId="19" xfId="2" applyFont="1" applyFill="1" applyBorder="1" applyAlignment="1">
      <alignment horizontal="left" vertical="center"/>
    </xf>
    <xf numFmtId="0" fontId="5" fillId="0" borderId="0" xfId="4" applyFont="1" applyAlignment="1">
      <alignment horizontal="center" vertical="center"/>
    </xf>
    <xf numFmtId="0" fontId="12" fillId="5" borderId="5" xfId="2" applyFont="1" applyFill="1" applyBorder="1" applyAlignment="1">
      <alignment horizontal="center" vertical="center" wrapText="1"/>
    </xf>
    <xf numFmtId="0" fontId="13" fillId="5" borderId="22" xfId="2" applyFont="1" applyFill="1" applyBorder="1" applyAlignment="1">
      <alignment horizontal="center" vertical="center" wrapText="1"/>
    </xf>
    <xf numFmtId="164" fontId="15" fillId="5" borderId="18" xfId="2" applyNumberFormat="1" applyFont="1" applyFill="1" applyBorder="1" applyAlignment="1">
      <alignment horizontal="center" vertical="center" wrapText="1"/>
    </xf>
    <xf numFmtId="14" fontId="21" fillId="5" borderId="16" xfId="2" applyNumberFormat="1" applyFont="1" applyFill="1" applyBorder="1" applyAlignment="1">
      <alignment horizontal="center" vertical="center" wrapText="1"/>
    </xf>
    <xf numFmtId="1" fontId="22" fillId="5" borderId="22" xfId="2" applyNumberFormat="1" applyFont="1" applyFill="1" applyBorder="1" applyAlignment="1">
      <alignment horizontal="center" vertical="center" wrapText="1"/>
    </xf>
    <xf numFmtId="14" fontId="19" fillId="5" borderId="16" xfId="2" applyNumberFormat="1" applyFont="1" applyFill="1" applyBorder="1" applyAlignment="1">
      <alignment horizontal="center" vertical="center" wrapText="1"/>
    </xf>
    <xf numFmtId="14" fontId="22" fillId="5" borderId="22" xfId="2" applyNumberFormat="1" applyFont="1" applyFill="1" applyBorder="1" applyAlignment="1">
      <alignment horizontal="center" vertical="center" wrapText="1"/>
    </xf>
    <xf numFmtId="1" fontId="17" fillId="5" borderId="18" xfId="2" applyNumberFormat="1" applyFont="1" applyFill="1" applyBorder="1" applyAlignment="1">
      <alignment horizontal="center" vertical="center" wrapText="1"/>
    </xf>
    <xf numFmtId="14" fontId="18" fillId="5" borderId="22" xfId="2" applyNumberFormat="1" applyFont="1" applyFill="1" applyBorder="1" applyAlignment="1">
      <alignment horizontal="center" vertical="center" wrapText="1"/>
    </xf>
    <xf numFmtId="0" fontId="17" fillId="5" borderId="24" xfId="2" applyFont="1" applyFill="1" applyBorder="1" applyAlignment="1">
      <alignment horizontal="center" vertical="center" wrapText="1"/>
    </xf>
    <xf numFmtId="14" fontId="17" fillId="5" borderId="17" xfId="2" applyNumberFormat="1" applyFont="1" applyFill="1" applyBorder="1" applyAlignment="1">
      <alignment horizontal="center" vertical="center" wrapText="1"/>
    </xf>
    <xf numFmtId="14" fontId="17" fillId="5" borderId="22" xfId="2" applyNumberFormat="1" applyFont="1" applyFill="1" applyBorder="1" applyAlignment="1">
      <alignment horizontal="center" vertical="center" wrapText="1"/>
    </xf>
    <xf numFmtId="14" fontId="17" fillId="5" borderId="16" xfId="2" applyNumberFormat="1" applyFont="1" applyFill="1" applyBorder="1" applyAlignment="1">
      <alignment horizontal="center" vertical="center" wrapText="1"/>
    </xf>
    <xf numFmtId="14" fontId="19" fillId="5" borderId="22" xfId="2" applyNumberFormat="1" applyFont="1" applyFill="1" applyBorder="1" applyAlignment="1">
      <alignment horizontal="center" vertical="center" wrapText="1"/>
    </xf>
    <xf numFmtId="0" fontId="17" fillId="5" borderId="18" xfId="2" applyFont="1" applyFill="1" applyBorder="1" applyAlignment="1">
      <alignment horizontal="center" vertical="center" wrapText="1"/>
    </xf>
    <xf numFmtId="0" fontId="13" fillId="5" borderId="16" xfId="2" applyFont="1" applyFill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center" vertical="center" wrapText="1"/>
    </xf>
    <xf numFmtId="14" fontId="16" fillId="5" borderId="18" xfId="2" applyNumberFormat="1" applyFont="1" applyFill="1" applyBorder="1" applyAlignment="1">
      <alignment horizontal="center" vertical="center" wrapText="1"/>
    </xf>
    <xf numFmtId="14" fontId="25" fillId="5" borderId="16" xfId="2" applyNumberFormat="1" applyFont="1" applyFill="1" applyBorder="1" applyAlignment="1">
      <alignment horizontal="center" vertical="center" wrapText="1"/>
    </xf>
    <xf numFmtId="14" fontId="22" fillId="5" borderId="16" xfId="2" applyNumberFormat="1" applyFont="1" applyFill="1" applyBorder="1" applyAlignment="1">
      <alignment horizontal="center" vertical="center" wrapText="1"/>
    </xf>
    <xf numFmtId="14" fontId="22" fillId="5" borderId="17" xfId="2" applyNumberFormat="1" applyFont="1" applyFill="1" applyBorder="1" applyAlignment="1">
      <alignment horizontal="center" vertical="center" wrapText="1"/>
    </xf>
    <xf numFmtId="0" fontId="12" fillId="5" borderId="28" xfId="2" applyFont="1" applyFill="1" applyBorder="1" applyAlignment="1">
      <alignment horizontal="center" vertical="center" wrapText="1"/>
    </xf>
    <xf numFmtId="0" fontId="13" fillId="5" borderId="13" xfId="2" applyFont="1" applyFill="1" applyBorder="1" applyAlignment="1">
      <alignment horizontal="center" vertical="center" wrapText="1"/>
    </xf>
    <xf numFmtId="0" fontId="13" fillId="5" borderId="14" xfId="2" applyFont="1" applyFill="1" applyBorder="1" applyAlignment="1">
      <alignment horizontal="center" vertical="center" wrapText="1"/>
    </xf>
    <xf numFmtId="0" fontId="15" fillId="5" borderId="14" xfId="2" applyFont="1" applyFill="1" applyBorder="1" applyAlignment="1">
      <alignment horizontal="center" vertical="center" wrapText="1"/>
    </xf>
    <xf numFmtId="164" fontId="15" fillId="5" borderId="12" xfId="2" applyNumberFormat="1" applyFont="1" applyFill="1" applyBorder="1" applyAlignment="1">
      <alignment horizontal="center" vertical="center" wrapText="1"/>
    </xf>
    <xf numFmtId="0" fontId="15" fillId="5" borderId="29" xfId="2" applyFont="1" applyFill="1" applyBorder="1" applyAlignment="1">
      <alignment horizontal="center" vertical="center" wrapText="1"/>
    </xf>
    <xf numFmtId="14" fontId="21" fillId="5" borderId="13" xfId="2" applyNumberFormat="1" applyFont="1" applyFill="1" applyBorder="1" applyAlignment="1">
      <alignment horizontal="center" vertical="center" wrapText="1"/>
    </xf>
    <xf numFmtId="1" fontId="22" fillId="5" borderId="14" xfId="2" applyNumberFormat="1" applyFont="1" applyFill="1" applyBorder="1" applyAlignment="1">
      <alignment horizontal="center" vertical="center" wrapText="1"/>
    </xf>
    <xf numFmtId="14" fontId="16" fillId="5" borderId="12" xfId="2" applyNumberFormat="1" applyFont="1" applyFill="1" applyBorder="1" applyAlignment="1">
      <alignment horizontal="center" vertical="center" wrapText="1"/>
    </xf>
    <xf numFmtId="1" fontId="17" fillId="5" borderId="29" xfId="2" applyNumberFormat="1" applyFont="1" applyFill="1" applyBorder="1" applyAlignment="1">
      <alignment horizontal="center" vertical="center" wrapText="1"/>
    </xf>
    <xf numFmtId="14" fontId="17" fillId="5" borderId="13" xfId="2" applyNumberFormat="1" applyFont="1" applyFill="1" applyBorder="1" applyAlignment="1">
      <alignment horizontal="center" vertical="center" wrapText="1"/>
    </xf>
    <xf numFmtId="14" fontId="17" fillId="5" borderId="14" xfId="2" applyNumberFormat="1" applyFont="1" applyFill="1" applyBorder="1" applyAlignment="1">
      <alignment horizontal="center" vertical="center" wrapText="1"/>
    </xf>
    <xf numFmtId="0" fontId="17" fillId="5" borderId="12" xfId="2" applyFont="1" applyFill="1" applyBorder="1" applyAlignment="1">
      <alignment horizontal="center" vertical="center" wrapText="1"/>
    </xf>
    <xf numFmtId="14" fontId="18" fillId="5" borderId="26" xfId="2" applyNumberFormat="1" applyFont="1" applyFill="1" applyBorder="1" applyAlignment="1">
      <alignment horizontal="center" vertical="center" wrapText="1"/>
    </xf>
    <xf numFmtId="14" fontId="18" fillId="5" borderId="14" xfId="2" applyNumberFormat="1" applyFont="1" applyFill="1" applyBorder="1" applyAlignment="1">
      <alignment horizontal="center" vertical="center" wrapText="1"/>
    </xf>
    <xf numFmtId="0" fontId="17" fillId="5" borderId="27" xfId="2" applyFont="1" applyFill="1" applyBorder="1" applyAlignment="1">
      <alignment horizontal="center" vertical="center" wrapText="1"/>
    </xf>
    <xf numFmtId="14" fontId="17" fillId="5" borderId="26" xfId="2" applyNumberFormat="1" applyFont="1" applyFill="1" applyBorder="1" applyAlignment="1">
      <alignment horizontal="center" vertical="center" wrapText="1"/>
    </xf>
    <xf numFmtId="14" fontId="19" fillId="5" borderId="14" xfId="2" applyNumberFormat="1" applyFont="1" applyFill="1" applyBorder="1" applyAlignment="1">
      <alignment horizontal="center" vertical="center" wrapText="1"/>
    </xf>
    <xf numFmtId="0" fontId="11" fillId="5" borderId="14" xfId="2" applyFont="1" applyFill="1" applyBorder="1" applyAlignment="1">
      <alignment horizontal="center" vertical="center" wrapText="1"/>
    </xf>
    <xf numFmtId="1" fontId="28" fillId="5" borderId="22" xfId="2" applyNumberFormat="1" applyFont="1" applyFill="1" applyBorder="1" applyAlignment="1">
      <alignment horizontal="center" vertical="center" wrapText="1"/>
    </xf>
    <xf numFmtId="1" fontId="29" fillId="5" borderId="22" xfId="2" applyNumberFormat="1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center" vertical="center" wrapText="1"/>
    </xf>
    <xf numFmtId="1" fontId="28" fillId="0" borderId="0" xfId="2" applyNumberFormat="1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164" fontId="15" fillId="0" borderId="0" xfId="2" applyNumberFormat="1" applyFont="1" applyFill="1" applyBorder="1" applyAlignment="1">
      <alignment horizontal="center" vertical="center" wrapText="1"/>
    </xf>
    <xf numFmtId="14" fontId="21" fillId="0" borderId="0" xfId="2" applyNumberFormat="1" applyFont="1" applyFill="1" applyBorder="1" applyAlignment="1">
      <alignment horizontal="center" vertical="center" wrapText="1"/>
    </xf>
    <xf numFmtId="1" fontId="22" fillId="0" borderId="0" xfId="2" applyNumberFormat="1" applyFont="1" applyFill="1" applyBorder="1" applyAlignment="1">
      <alignment horizontal="center" vertical="center" wrapText="1"/>
    </xf>
    <xf numFmtId="14" fontId="16" fillId="0" borderId="0" xfId="2" applyNumberFormat="1" applyFont="1" applyFill="1" applyBorder="1" applyAlignment="1">
      <alignment horizontal="center" vertical="center" wrapText="1"/>
    </xf>
    <xf numFmtId="1" fontId="17" fillId="0" borderId="0" xfId="2" applyNumberFormat="1" applyFont="1" applyFill="1" applyBorder="1" applyAlignment="1">
      <alignment horizontal="center" vertical="center" wrapText="1"/>
    </xf>
    <xf numFmtId="14" fontId="17" fillId="0" borderId="0" xfId="2" applyNumberFormat="1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horizontal="center" vertical="center" wrapText="1"/>
    </xf>
    <xf numFmtId="14" fontId="18" fillId="0" borderId="0" xfId="2" applyNumberFormat="1" applyFont="1" applyFill="1" applyBorder="1" applyAlignment="1">
      <alignment horizontal="center" vertical="center" wrapText="1"/>
    </xf>
    <xf numFmtId="14" fontId="19" fillId="0" borderId="0" xfId="2" applyNumberFormat="1" applyFont="1" applyFill="1" applyBorder="1" applyAlignment="1">
      <alignment horizontal="center" vertical="center" wrapText="1"/>
    </xf>
    <xf numFmtId="0" fontId="5" fillId="0" borderId="0" xfId="4" applyFont="1" applyFill="1" applyAlignment="1">
      <alignment horizontal="center" vertical="center"/>
    </xf>
    <xf numFmtId="0" fontId="11" fillId="5" borderId="22" xfId="2" applyFont="1" applyFill="1" applyBorder="1" applyAlignment="1">
      <alignment horizontal="center" vertical="center" wrapText="1"/>
    </xf>
    <xf numFmtId="0" fontId="12" fillId="0" borderId="5" xfId="2" applyFont="1" applyFill="1" applyBorder="1" applyAlignment="1">
      <alignment horizontal="center" vertical="center" wrapText="1"/>
    </xf>
    <xf numFmtId="0" fontId="13" fillId="0" borderId="16" xfId="2" applyFont="1" applyFill="1" applyBorder="1" applyAlignment="1">
      <alignment horizontal="center" vertical="center" wrapText="1"/>
    </xf>
    <xf numFmtId="0" fontId="13" fillId="0" borderId="22" xfId="2" applyFont="1" applyFill="1" applyBorder="1" applyAlignment="1">
      <alignment horizontal="center" vertical="center" wrapText="1"/>
    </xf>
    <xf numFmtId="1" fontId="28" fillId="0" borderId="22" xfId="2" applyNumberFormat="1" applyFont="1" applyFill="1" applyBorder="1" applyAlignment="1">
      <alignment horizontal="center" vertical="center" wrapText="1"/>
    </xf>
    <xf numFmtId="0" fontId="15" fillId="0" borderId="22" xfId="2" applyFont="1" applyFill="1" applyBorder="1" applyAlignment="1">
      <alignment horizontal="center" vertical="center" wrapText="1"/>
    </xf>
    <xf numFmtId="164" fontId="15" fillId="0" borderId="18" xfId="2" applyNumberFormat="1" applyFont="1" applyFill="1" applyBorder="1" applyAlignment="1">
      <alignment horizontal="center" vertical="center" wrapText="1"/>
    </xf>
    <xf numFmtId="0" fontId="15" fillId="0" borderId="29" xfId="2" applyFont="1" applyFill="1" applyBorder="1" applyAlignment="1">
      <alignment horizontal="center" vertical="center" wrapText="1"/>
    </xf>
    <xf numFmtId="14" fontId="21" fillId="0" borderId="16" xfId="2" applyNumberFormat="1" applyFont="1" applyFill="1" applyBorder="1" applyAlignment="1">
      <alignment horizontal="center" vertical="center" wrapText="1"/>
    </xf>
    <xf numFmtId="1" fontId="22" fillId="0" borderId="22" xfId="2" applyNumberFormat="1" applyFont="1" applyFill="1" applyBorder="1" applyAlignment="1">
      <alignment horizontal="center" vertical="center" wrapText="1"/>
    </xf>
    <xf numFmtId="14" fontId="16" fillId="0" borderId="18" xfId="2" applyNumberFormat="1" applyFont="1" applyFill="1" applyBorder="1" applyAlignment="1">
      <alignment horizontal="center" vertical="center" wrapText="1"/>
    </xf>
    <xf numFmtId="1" fontId="17" fillId="0" borderId="6" xfId="2" applyNumberFormat="1" applyFont="1" applyFill="1" applyBorder="1" applyAlignment="1">
      <alignment horizontal="center" vertical="center" wrapText="1"/>
    </xf>
    <xf numFmtId="14" fontId="19" fillId="0" borderId="2" xfId="2" applyNumberFormat="1" applyFont="1" applyFill="1" applyBorder="1" applyAlignment="1">
      <alignment horizontal="center" vertical="center" wrapText="1"/>
    </xf>
    <xf numFmtId="14" fontId="22" fillId="0" borderId="22" xfId="2" applyNumberFormat="1" applyFont="1" applyFill="1" applyBorder="1" applyAlignment="1">
      <alignment horizontal="center" vertical="center" wrapText="1"/>
    </xf>
    <xf numFmtId="1" fontId="17" fillId="0" borderId="18" xfId="2" applyNumberFormat="1" applyFont="1" applyFill="1" applyBorder="1" applyAlignment="1">
      <alignment horizontal="center" vertical="center" wrapText="1"/>
    </xf>
    <xf numFmtId="14" fontId="25" fillId="0" borderId="17" xfId="2" applyNumberFormat="1" applyFont="1" applyFill="1" applyBorder="1" applyAlignment="1">
      <alignment horizontal="center" vertical="center" wrapText="1"/>
    </xf>
    <xf numFmtId="14" fontId="18" fillId="0" borderId="22" xfId="2" applyNumberFormat="1" applyFont="1" applyFill="1" applyBorder="1" applyAlignment="1">
      <alignment horizontal="center" vertical="center" wrapText="1"/>
    </xf>
    <xf numFmtId="0" fontId="17" fillId="0" borderId="24" xfId="2" applyFont="1" applyFill="1" applyBorder="1" applyAlignment="1">
      <alignment horizontal="center" vertical="center" wrapText="1"/>
    </xf>
    <xf numFmtId="14" fontId="22" fillId="0" borderId="16" xfId="2" applyNumberFormat="1" applyFont="1" applyFill="1" applyBorder="1" applyAlignment="1">
      <alignment horizontal="center" vertical="center" wrapText="1"/>
    </xf>
    <xf numFmtId="14" fontId="17" fillId="0" borderId="17" xfId="2" applyNumberFormat="1" applyFont="1" applyFill="1" applyBorder="1" applyAlignment="1">
      <alignment horizontal="center" vertical="center" wrapText="1"/>
    </xf>
    <xf numFmtId="14" fontId="17" fillId="0" borderId="22" xfId="2" applyNumberFormat="1" applyFont="1" applyFill="1" applyBorder="1" applyAlignment="1">
      <alignment horizontal="center" vertical="center" wrapText="1"/>
    </xf>
    <xf numFmtId="14" fontId="17" fillId="0" borderId="16" xfId="2" applyNumberFormat="1" applyFont="1" applyFill="1" applyBorder="1" applyAlignment="1">
      <alignment horizontal="center" vertical="center" wrapText="1"/>
    </xf>
    <xf numFmtId="14" fontId="19" fillId="0" borderId="22" xfId="2" applyNumberFormat="1" applyFont="1" applyFill="1" applyBorder="1" applyAlignment="1">
      <alignment horizontal="center" vertical="center" wrapText="1"/>
    </xf>
    <xf numFmtId="0" fontId="17" fillId="0" borderId="18" xfId="2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1" fontId="28" fillId="5" borderId="14" xfId="2" applyNumberFormat="1" applyFont="1" applyFill="1" applyBorder="1" applyAlignment="1">
      <alignment horizontal="center" vertical="center" wrapText="1"/>
    </xf>
    <xf numFmtId="14" fontId="22" fillId="5" borderId="13" xfId="2" applyNumberFormat="1" applyFont="1" applyFill="1" applyBorder="1" applyAlignment="1">
      <alignment horizontal="center" vertical="center" wrapText="1"/>
    </xf>
    <xf numFmtId="14" fontId="22" fillId="5" borderId="14" xfId="2" applyNumberFormat="1" applyFont="1" applyFill="1" applyBorder="1" applyAlignment="1">
      <alignment horizontal="center" vertical="center" wrapText="1"/>
    </xf>
    <xf numFmtId="1" fontId="17" fillId="5" borderId="12" xfId="2" applyNumberFormat="1" applyFont="1" applyFill="1" applyBorder="1" applyAlignment="1">
      <alignment horizontal="center" vertical="center" wrapText="1"/>
    </xf>
    <xf numFmtId="14" fontId="22" fillId="5" borderId="26" xfId="2" applyNumberFormat="1" applyFont="1" applyFill="1" applyBorder="1" applyAlignment="1">
      <alignment horizontal="center" vertical="center" wrapText="1"/>
    </xf>
    <xf numFmtId="14" fontId="19" fillId="5" borderId="30" xfId="2" applyNumberFormat="1" applyFont="1" applyFill="1" applyBorder="1" applyAlignment="1">
      <alignment horizontal="center" vertical="center" wrapText="1"/>
    </xf>
    <xf numFmtId="14" fontId="25" fillId="5" borderId="13" xfId="2" applyNumberFormat="1" applyFont="1" applyFill="1" applyBorder="1" applyAlignment="1">
      <alignment horizontal="center" vertical="center" wrapText="1"/>
    </xf>
    <xf numFmtId="0" fontId="30" fillId="0" borderId="0" xfId="1" applyFont="1" applyAlignment="1">
      <alignment horizontal="left" vertical="center"/>
    </xf>
    <xf numFmtId="14" fontId="22" fillId="5" borderId="25" xfId="2" applyNumberFormat="1" applyFont="1" applyFill="1" applyBorder="1" applyAlignment="1">
      <alignment horizontal="center" vertical="center" wrapText="1"/>
    </xf>
    <xf numFmtId="14" fontId="24" fillId="5" borderId="16" xfId="2" applyNumberFormat="1" applyFont="1" applyFill="1" applyBorder="1" applyAlignment="1">
      <alignment horizontal="center" vertical="center" wrapText="1"/>
    </xf>
    <xf numFmtId="14" fontId="24" fillId="5" borderId="17" xfId="2" applyNumberFormat="1" applyFont="1" applyFill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/>
    </xf>
    <xf numFmtId="14" fontId="32" fillId="5" borderId="16" xfId="2" applyNumberFormat="1" applyFont="1" applyFill="1" applyBorder="1" applyAlignment="1">
      <alignment horizontal="center" vertical="center" wrapText="1"/>
    </xf>
    <xf numFmtId="0" fontId="12" fillId="0" borderId="5" xfId="2" applyFont="1" applyFill="1" applyBorder="1" applyAlignment="1">
      <alignment horizontal="center" vertical="center" wrapText="1"/>
    </xf>
    <xf numFmtId="0" fontId="13" fillId="0" borderId="16" xfId="2" applyFont="1" applyFill="1" applyBorder="1" applyAlignment="1">
      <alignment horizontal="center" vertical="center" wrapText="1"/>
    </xf>
    <xf numFmtId="0" fontId="13" fillId="0" borderId="22" xfId="2" applyFont="1" applyFill="1" applyBorder="1" applyAlignment="1">
      <alignment horizontal="center" vertical="center" wrapText="1"/>
    </xf>
    <xf numFmtId="1" fontId="28" fillId="0" borderId="22" xfId="2" applyNumberFormat="1" applyFont="1" applyFill="1" applyBorder="1" applyAlignment="1">
      <alignment horizontal="center" vertical="center" wrapText="1"/>
    </xf>
    <xf numFmtId="0" fontId="15" fillId="0" borderId="22" xfId="2" applyFont="1" applyFill="1" applyBorder="1" applyAlignment="1">
      <alignment horizontal="center" vertical="center" wrapText="1"/>
    </xf>
    <xf numFmtId="164" fontId="15" fillId="0" borderId="18" xfId="2" applyNumberFormat="1" applyFont="1" applyFill="1" applyBorder="1" applyAlignment="1">
      <alignment horizontal="center" vertical="center" wrapText="1"/>
    </xf>
    <xf numFmtId="0" fontId="15" fillId="0" borderId="29" xfId="2" applyFont="1" applyFill="1" applyBorder="1" applyAlignment="1">
      <alignment horizontal="center" vertical="center" wrapText="1"/>
    </xf>
    <xf numFmtId="14" fontId="21" fillId="0" borderId="16" xfId="2" applyNumberFormat="1" applyFont="1" applyFill="1" applyBorder="1" applyAlignment="1">
      <alignment horizontal="center" vertical="center" wrapText="1"/>
    </xf>
    <xf numFmtId="1" fontId="22" fillId="0" borderId="22" xfId="2" applyNumberFormat="1" applyFont="1" applyFill="1" applyBorder="1" applyAlignment="1">
      <alignment horizontal="center" vertical="center" wrapText="1"/>
    </xf>
    <xf numFmtId="14" fontId="16" fillId="0" borderId="18" xfId="2" applyNumberFormat="1" applyFont="1" applyFill="1" applyBorder="1" applyAlignment="1">
      <alignment horizontal="center" vertical="center" wrapText="1"/>
    </xf>
    <xf numFmtId="1" fontId="17" fillId="0" borderId="6" xfId="2" applyNumberFormat="1" applyFont="1" applyFill="1" applyBorder="1" applyAlignment="1">
      <alignment horizontal="center" vertical="center" wrapText="1"/>
    </xf>
    <xf numFmtId="14" fontId="22" fillId="0" borderId="22" xfId="2" applyNumberFormat="1" applyFont="1" applyFill="1" applyBorder="1" applyAlignment="1">
      <alignment horizontal="center" vertical="center" wrapText="1"/>
    </xf>
    <xf numFmtId="1" fontId="17" fillId="0" borderId="18" xfId="2" applyNumberFormat="1" applyFont="1" applyFill="1" applyBorder="1" applyAlignment="1">
      <alignment horizontal="center" vertical="center" wrapText="1"/>
    </xf>
    <xf numFmtId="14" fontId="18" fillId="0" borderId="22" xfId="2" applyNumberFormat="1" applyFont="1" applyFill="1" applyBorder="1" applyAlignment="1">
      <alignment horizontal="center" vertical="center" wrapText="1"/>
    </xf>
    <xf numFmtId="0" fontId="17" fillId="0" borderId="24" xfId="2" applyFont="1" applyFill="1" applyBorder="1" applyAlignment="1">
      <alignment horizontal="center" vertical="center" wrapText="1"/>
    </xf>
    <xf numFmtId="14" fontId="22" fillId="0" borderId="16" xfId="2" applyNumberFormat="1" applyFont="1" applyFill="1" applyBorder="1" applyAlignment="1">
      <alignment horizontal="center" vertical="center" wrapText="1"/>
    </xf>
    <xf numFmtId="14" fontId="17" fillId="0" borderId="17" xfId="2" applyNumberFormat="1" applyFont="1" applyFill="1" applyBorder="1" applyAlignment="1">
      <alignment horizontal="center" vertical="center" wrapText="1"/>
    </xf>
    <xf numFmtId="14" fontId="17" fillId="0" borderId="22" xfId="2" applyNumberFormat="1" applyFont="1" applyFill="1" applyBorder="1" applyAlignment="1">
      <alignment horizontal="center" vertical="center" wrapText="1"/>
    </xf>
    <xf numFmtId="14" fontId="17" fillId="0" borderId="16" xfId="2" applyNumberFormat="1" applyFont="1" applyFill="1" applyBorder="1" applyAlignment="1">
      <alignment horizontal="center" vertical="center" wrapText="1"/>
    </xf>
    <xf numFmtId="14" fontId="19" fillId="0" borderId="22" xfId="2" applyNumberFormat="1" applyFont="1" applyFill="1" applyBorder="1" applyAlignment="1">
      <alignment horizontal="center" vertical="center" wrapText="1"/>
    </xf>
    <xf numFmtId="0" fontId="17" fillId="0" borderId="18" xfId="2" applyFont="1" applyFill="1" applyBorder="1" applyAlignment="1">
      <alignment horizontal="center" vertical="center" wrapText="1"/>
    </xf>
    <xf numFmtId="0" fontId="15" fillId="6" borderId="29" xfId="2" applyFont="1" applyFill="1" applyBorder="1" applyAlignment="1">
      <alignment horizontal="center" vertical="center" wrapText="1"/>
    </xf>
    <xf numFmtId="1" fontId="17" fillId="6" borderId="18" xfId="2" applyNumberFormat="1" applyFont="1" applyFill="1" applyBorder="1" applyAlignment="1">
      <alignment horizontal="center" vertical="center" wrapText="1"/>
    </xf>
    <xf numFmtId="14" fontId="17" fillId="6" borderId="17" xfId="2" applyNumberFormat="1" applyFont="1" applyFill="1" applyBorder="1" applyAlignment="1">
      <alignment horizontal="center" vertical="center" wrapText="1"/>
    </xf>
    <xf numFmtId="14" fontId="17" fillId="6" borderId="22" xfId="2" applyNumberFormat="1" applyFont="1" applyFill="1" applyBorder="1" applyAlignment="1">
      <alignment horizontal="center" vertical="center" wrapText="1"/>
    </xf>
    <xf numFmtId="0" fontId="17" fillId="6" borderId="24" xfId="2" applyFont="1" applyFill="1" applyBorder="1" applyAlignment="1">
      <alignment horizontal="center" vertical="center" wrapText="1"/>
    </xf>
    <xf numFmtId="14" fontId="17" fillId="6" borderId="16" xfId="2" applyNumberFormat="1" applyFont="1" applyFill="1" applyBorder="1" applyAlignment="1">
      <alignment horizontal="center" vertical="center" wrapText="1"/>
    </xf>
    <xf numFmtId="14" fontId="19" fillId="6" borderId="22" xfId="2" applyNumberFormat="1" applyFont="1" applyFill="1" applyBorder="1" applyAlignment="1">
      <alignment horizontal="center" vertical="center" wrapText="1"/>
    </xf>
    <xf numFmtId="0" fontId="17" fillId="6" borderId="18" xfId="2" applyFont="1" applyFill="1" applyBorder="1" applyAlignment="1">
      <alignment horizontal="center" vertical="center" wrapText="1"/>
    </xf>
    <xf numFmtId="0" fontId="13" fillId="6" borderId="22" xfId="2" applyFont="1" applyFill="1" applyBorder="1" applyAlignment="1">
      <alignment horizontal="center" vertical="center" wrapText="1"/>
    </xf>
    <xf numFmtId="1" fontId="28" fillId="6" borderId="22" xfId="2" applyNumberFormat="1" applyFont="1" applyFill="1" applyBorder="1" applyAlignment="1">
      <alignment horizontal="center" vertical="center" wrapText="1"/>
    </xf>
    <xf numFmtId="0" fontId="15" fillId="6" borderId="22" xfId="2" applyFont="1" applyFill="1" applyBorder="1" applyAlignment="1">
      <alignment horizontal="center" vertical="center" wrapText="1"/>
    </xf>
    <xf numFmtId="164" fontId="15" fillId="6" borderId="18" xfId="2" applyNumberFormat="1" applyFont="1" applyFill="1" applyBorder="1" applyAlignment="1">
      <alignment horizontal="center" vertical="center" wrapText="1"/>
    </xf>
    <xf numFmtId="14" fontId="21" fillId="6" borderId="16" xfId="2" applyNumberFormat="1" applyFont="1" applyFill="1" applyBorder="1" applyAlignment="1">
      <alignment horizontal="center" vertical="center" wrapText="1"/>
    </xf>
    <xf numFmtId="1" fontId="22" fillId="6" borderId="22" xfId="2" applyNumberFormat="1" applyFont="1" applyFill="1" applyBorder="1" applyAlignment="1">
      <alignment horizontal="center" vertical="center" wrapText="1"/>
    </xf>
    <xf numFmtId="14" fontId="16" fillId="6" borderId="18" xfId="2" applyNumberFormat="1" applyFont="1" applyFill="1" applyBorder="1" applyAlignment="1">
      <alignment horizontal="center" vertical="center" wrapText="1"/>
    </xf>
    <xf numFmtId="1" fontId="17" fillId="6" borderId="6" xfId="2" applyNumberFormat="1" applyFont="1" applyFill="1" applyBorder="1" applyAlignment="1">
      <alignment horizontal="center" vertical="center" wrapText="1"/>
    </xf>
    <xf numFmtId="14" fontId="22" fillId="6" borderId="22" xfId="2" applyNumberFormat="1" applyFont="1" applyFill="1" applyBorder="1" applyAlignment="1">
      <alignment horizontal="center" vertical="center" wrapText="1"/>
    </xf>
    <xf numFmtId="14" fontId="25" fillId="6" borderId="16" xfId="2" applyNumberFormat="1" applyFont="1" applyFill="1" applyBorder="1" applyAlignment="1">
      <alignment horizontal="center" vertical="center" wrapText="1"/>
    </xf>
    <xf numFmtId="14" fontId="18" fillId="6" borderId="22" xfId="2" applyNumberFormat="1" applyFont="1" applyFill="1" applyBorder="1" applyAlignment="1">
      <alignment horizontal="center" vertical="center" wrapText="1"/>
    </xf>
    <xf numFmtId="14" fontId="22" fillId="6" borderId="16" xfId="2" applyNumberFormat="1" applyFont="1" applyFill="1" applyBorder="1" applyAlignment="1">
      <alignment horizontal="center" vertical="center" wrapText="1"/>
    </xf>
    <xf numFmtId="0" fontId="12" fillId="6" borderId="5" xfId="2" applyFont="1" applyFill="1" applyBorder="1" applyAlignment="1">
      <alignment horizontal="center" vertical="center" wrapText="1"/>
    </xf>
    <xf numFmtId="0" fontId="13" fillId="6" borderId="16" xfId="2" applyFont="1" applyFill="1" applyBorder="1" applyAlignment="1">
      <alignment horizontal="center" vertical="center" wrapText="1"/>
    </xf>
    <xf numFmtId="0" fontId="5" fillId="6" borderId="0" xfId="4" applyFont="1" applyFill="1" applyAlignment="1">
      <alignment horizontal="center" vertical="center"/>
    </xf>
    <xf numFmtId="14" fontId="25" fillId="0" borderId="16" xfId="2" applyNumberFormat="1" applyFont="1" applyFill="1" applyBorder="1" applyAlignment="1">
      <alignment horizontal="center" vertical="center" wrapText="1"/>
    </xf>
    <xf numFmtId="0" fontId="34" fillId="6" borderId="29" xfId="2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12" fillId="6" borderId="28" xfId="2" applyFont="1" applyFill="1" applyBorder="1" applyAlignment="1">
      <alignment horizontal="center" vertical="center" wrapText="1"/>
    </xf>
    <xf numFmtId="0" fontId="13" fillId="6" borderId="13" xfId="2" applyFont="1" applyFill="1" applyBorder="1" applyAlignment="1">
      <alignment horizontal="center" vertical="center" wrapText="1"/>
    </xf>
    <xf numFmtId="0" fontId="13" fillId="6" borderId="14" xfId="2" applyFont="1" applyFill="1" applyBorder="1" applyAlignment="1">
      <alignment horizontal="center" vertical="center" wrapText="1"/>
    </xf>
    <xf numFmtId="1" fontId="28" fillId="6" borderId="14" xfId="2" applyNumberFormat="1" applyFont="1" applyFill="1" applyBorder="1" applyAlignment="1">
      <alignment horizontal="center" vertical="center" wrapText="1"/>
    </xf>
    <xf numFmtId="0" fontId="15" fillId="6" borderId="14" xfId="2" applyFont="1" applyFill="1" applyBorder="1" applyAlignment="1">
      <alignment horizontal="center" vertical="center" wrapText="1"/>
    </xf>
    <xf numFmtId="164" fontId="15" fillId="6" borderId="12" xfId="2" applyNumberFormat="1" applyFont="1" applyFill="1" applyBorder="1" applyAlignment="1">
      <alignment horizontal="center" vertical="center" wrapText="1"/>
    </xf>
    <xf numFmtId="0" fontId="15" fillId="6" borderId="29" xfId="2" applyFont="1" applyFill="1" applyBorder="1" applyAlignment="1">
      <alignment horizontal="center" vertical="center" wrapText="1"/>
    </xf>
    <xf numFmtId="14" fontId="21" fillId="6" borderId="13" xfId="2" applyNumberFormat="1" applyFont="1" applyFill="1" applyBorder="1" applyAlignment="1">
      <alignment horizontal="center" vertical="center" wrapText="1"/>
    </xf>
    <xf numFmtId="1" fontId="22" fillId="6" borderId="14" xfId="2" applyNumberFormat="1" applyFont="1" applyFill="1" applyBorder="1" applyAlignment="1">
      <alignment horizontal="center" vertical="center" wrapText="1"/>
    </xf>
    <xf numFmtId="14" fontId="16" fillId="6" borderId="12" xfId="2" applyNumberFormat="1" applyFont="1" applyFill="1" applyBorder="1" applyAlignment="1">
      <alignment horizontal="center" vertical="center" wrapText="1"/>
    </xf>
    <xf numFmtId="1" fontId="17" fillId="6" borderId="29" xfId="2" applyNumberFormat="1" applyFont="1" applyFill="1" applyBorder="1" applyAlignment="1">
      <alignment horizontal="center" vertical="center" wrapText="1"/>
    </xf>
    <xf numFmtId="14" fontId="19" fillId="6" borderId="30" xfId="2" applyNumberFormat="1" applyFont="1" applyFill="1" applyBorder="1" applyAlignment="1">
      <alignment horizontal="center" vertical="center" wrapText="1"/>
    </xf>
    <xf numFmtId="14" fontId="22" fillId="6" borderId="14" xfId="2" applyNumberFormat="1" applyFont="1" applyFill="1" applyBorder="1" applyAlignment="1">
      <alignment horizontal="center" vertical="center" wrapText="1"/>
    </xf>
    <xf numFmtId="1" fontId="17" fillId="6" borderId="12" xfId="2" applyNumberFormat="1" applyFont="1" applyFill="1" applyBorder="1" applyAlignment="1">
      <alignment horizontal="center" vertical="center" wrapText="1"/>
    </xf>
    <xf numFmtId="14" fontId="18" fillId="6" borderId="14" xfId="2" applyNumberFormat="1" applyFont="1" applyFill="1" applyBorder="1" applyAlignment="1">
      <alignment horizontal="center" vertical="center" wrapText="1"/>
    </xf>
    <xf numFmtId="0" fontId="17" fillId="6" borderId="12" xfId="2" applyFont="1" applyFill="1" applyBorder="1" applyAlignment="1">
      <alignment horizontal="center" vertical="center" wrapText="1"/>
    </xf>
    <xf numFmtId="14" fontId="22" fillId="6" borderId="13" xfId="2" applyNumberFormat="1" applyFont="1" applyFill="1" applyBorder="1" applyAlignment="1">
      <alignment horizontal="center" vertical="center" wrapText="1"/>
    </xf>
    <xf numFmtId="1" fontId="17" fillId="6" borderId="18" xfId="2" applyNumberFormat="1" applyFont="1" applyFill="1" applyBorder="1" applyAlignment="1">
      <alignment horizontal="center" vertical="center" wrapText="1"/>
    </xf>
    <xf numFmtId="14" fontId="17" fillId="6" borderId="17" xfId="2" applyNumberFormat="1" applyFont="1" applyFill="1" applyBorder="1" applyAlignment="1">
      <alignment horizontal="center" vertical="center" wrapText="1"/>
    </xf>
    <xf numFmtId="14" fontId="17" fillId="6" borderId="22" xfId="2" applyNumberFormat="1" applyFont="1" applyFill="1" applyBorder="1" applyAlignment="1">
      <alignment horizontal="center" vertical="center" wrapText="1"/>
    </xf>
    <xf numFmtId="0" fontId="17" fillId="6" borderId="24" xfId="2" applyFont="1" applyFill="1" applyBorder="1" applyAlignment="1">
      <alignment horizontal="center" vertical="center" wrapText="1"/>
    </xf>
    <xf numFmtId="14" fontId="17" fillId="6" borderId="16" xfId="2" applyNumberFormat="1" applyFont="1" applyFill="1" applyBorder="1" applyAlignment="1">
      <alignment horizontal="center" vertical="center" wrapText="1"/>
    </xf>
    <xf numFmtId="14" fontId="19" fillId="6" borderId="22" xfId="2" applyNumberFormat="1" applyFont="1" applyFill="1" applyBorder="1" applyAlignment="1">
      <alignment horizontal="center" vertical="center" wrapText="1"/>
    </xf>
    <xf numFmtId="0" fontId="17" fillId="6" borderId="18" xfId="2" applyFont="1" applyFill="1" applyBorder="1" applyAlignment="1">
      <alignment horizontal="center" vertical="center" wrapText="1"/>
    </xf>
    <xf numFmtId="0" fontId="13" fillId="6" borderId="22" xfId="2" applyFont="1" applyFill="1" applyBorder="1" applyAlignment="1">
      <alignment horizontal="center" vertical="center" wrapText="1"/>
    </xf>
    <xf numFmtId="1" fontId="28" fillId="6" borderId="22" xfId="2" applyNumberFormat="1" applyFont="1" applyFill="1" applyBorder="1" applyAlignment="1">
      <alignment horizontal="center" vertical="center" wrapText="1"/>
    </xf>
    <xf numFmtId="0" fontId="15" fillId="6" borderId="22" xfId="2" applyFont="1" applyFill="1" applyBorder="1" applyAlignment="1">
      <alignment horizontal="center" vertical="center" wrapText="1"/>
    </xf>
    <xf numFmtId="164" fontId="15" fillId="6" borderId="18" xfId="2" applyNumberFormat="1" applyFont="1" applyFill="1" applyBorder="1" applyAlignment="1">
      <alignment horizontal="center" vertical="center" wrapText="1"/>
    </xf>
    <xf numFmtId="14" fontId="21" fillId="6" borderId="16" xfId="2" applyNumberFormat="1" applyFont="1" applyFill="1" applyBorder="1" applyAlignment="1">
      <alignment horizontal="center" vertical="center" wrapText="1"/>
    </xf>
    <xf numFmtId="1" fontId="22" fillId="6" borderId="22" xfId="2" applyNumberFormat="1" applyFont="1" applyFill="1" applyBorder="1" applyAlignment="1">
      <alignment horizontal="center" vertical="center" wrapText="1"/>
    </xf>
    <xf numFmtId="14" fontId="16" fillId="6" borderId="18" xfId="2" applyNumberFormat="1" applyFont="1" applyFill="1" applyBorder="1" applyAlignment="1">
      <alignment horizontal="center" vertical="center" wrapText="1"/>
    </xf>
    <xf numFmtId="1" fontId="17" fillId="6" borderId="6" xfId="2" applyNumberFormat="1" applyFont="1" applyFill="1" applyBorder="1" applyAlignment="1">
      <alignment horizontal="center" vertical="center" wrapText="1"/>
    </xf>
    <xf numFmtId="14" fontId="22" fillId="6" borderId="22" xfId="2" applyNumberFormat="1" applyFont="1" applyFill="1" applyBorder="1" applyAlignment="1">
      <alignment horizontal="center" vertical="center" wrapText="1"/>
    </xf>
    <xf numFmtId="14" fontId="18" fillId="6" borderId="22" xfId="2" applyNumberFormat="1" applyFont="1" applyFill="1" applyBorder="1" applyAlignment="1">
      <alignment horizontal="center" vertical="center" wrapText="1"/>
    </xf>
    <xf numFmtId="14" fontId="22" fillId="6" borderId="16" xfId="2" applyNumberFormat="1" applyFont="1" applyFill="1" applyBorder="1" applyAlignment="1">
      <alignment horizontal="center" vertical="center" wrapText="1"/>
    </xf>
    <xf numFmtId="14" fontId="19" fillId="6" borderId="16" xfId="2" applyNumberFormat="1" applyFont="1" applyFill="1" applyBorder="1" applyAlignment="1">
      <alignment horizontal="center" vertical="center" wrapText="1"/>
    </xf>
    <xf numFmtId="14" fontId="17" fillId="6" borderId="13" xfId="2" applyNumberFormat="1" applyFont="1" applyFill="1" applyBorder="1" applyAlignment="1">
      <alignment horizontal="center" vertical="center" wrapText="1"/>
    </xf>
    <xf numFmtId="14" fontId="17" fillId="6" borderId="14" xfId="2" applyNumberFormat="1" applyFont="1" applyFill="1" applyBorder="1" applyAlignment="1">
      <alignment horizontal="center" vertical="center" wrapText="1"/>
    </xf>
    <xf numFmtId="0" fontId="17" fillId="6" borderId="27" xfId="2" applyFont="1" applyFill="1" applyBorder="1" applyAlignment="1">
      <alignment horizontal="center" vertical="center" wrapText="1"/>
    </xf>
    <xf numFmtId="0" fontId="12" fillId="6" borderId="5" xfId="2" applyFont="1" applyFill="1" applyBorder="1" applyAlignment="1">
      <alignment horizontal="center" vertical="center" wrapText="1"/>
    </xf>
    <xf numFmtId="0" fontId="13" fillId="6" borderId="16" xfId="2" applyFont="1" applyFill="1" applyBorder="1" applyAlignment="1">
      <alignment horizontal="center" vertical="center" wrapText="1"/>
    </xf>
    <xf numFmtId="14" fontId="22" fillId="6" borderId="26" xfId="2" applyNumberFormat="1" applyFont="1" applyFill="1" applyBorder="1" applyAlignment="1">
      <alignment horizontal="center" vertical="center" wrapText="1"/>
    </xf>
    <xf numFmtId="14" fontId="19" fillId="6" borderId="14" xfId="2" applyNumberFormat="1" applyFont="1" applyFill="1" applyBorder="1" applyAlignment="1">
      <alignment horizontal="center" vertical="center" wrapText="1"/>
    </xf>
    <xf numFmtId="0" fontId="11" fillId="6" borderId="22" xfId="2" applyFont="1" applyFill="1" applyBorder="1" applyAlignment="1">
      <alignment horizontal="center" vertical="center" wrapText="1"/>
    </xf>
    <xf numFmtId="0" fontId="34" fillId="6" borderId="6" xfId="2" applyFont="1" applyFill="1" applyBorder="1" applyAlignment="1">
      <alignment horizontal="center" vertical="center" wrapText="1"/>
    </xf>
    <xf numFmtId="14" fontId="24" fillId="6" borderId="16" xfId="2" applyNumberFormat="1" applyFont="1" applyFill="1" applyBorder="1" applyAlignment="1">
      <alignment horizontal="center" vertical="center" wrapText="1"/>
    </xf>
    <xf numFmtId="14" fontId="22" fillId="6" borderId="17" xfId="2" applyNumberFormat="1" applyFont="1" applyFill="1" applyBorder="1" applyAlignment="1">
      <alignment horizontal="center" vertical="center" wrapText="1"/>
    </xf>
    <xf numFmtId="1" fontId="35" fillId="6" borderId="14" xfId="2" applyNumberFormat="1" applyFont="1" applyFill="1" applyBorder="1" applyAlignment="1">
      <alignment horizontal="center" vertical="center" wrapText="1"/>
    </xf>
    <xf numFmtId="1" fontId="35" fillId="6" borderId="22" xfId="2" applyNumberFormat="1" applyFont="1" applyFill="1" applyBorder="1" applyAlignment="1">
      <alignment horizontal="center" vertical="center" wrapText="1"/>
    </xf>
    <xf numFmtId="0" fontId="12" fillId="0" borderId="5" xfId="2" applyFont="1" applyFill="1" applyBorder="1" applyAlignment="1">
      <alignment horizontal="center" vertical="center" wrapText="1"/>
    </xf>
    <xf numFmtId="0" fontId="13" fillId="0" borderId="16" xfId="2" applyFont="1" applyFill="1" applyBorder="1" applyAlignment="1">
      <alignment horizontal="center" vertical="center" wrapText="1"/>
    </xf>
    <xf numFmtId="0" fontId="13" fillId="0" borderId="22" xfId="2" applyFont="1" applyFill="1" applyBorder="1" applyAlignment="1">
      <alignment horizontal="center" vertical="center" wrapText="1"/>
    </xf>
    <xf numFmtId="1" fontId="28" fillId="0" borderId="22" xfId="2" applyNumberFormat="1" applyFont="1" applyFill="1" applyBorder="1" applyAlignment="1">
      <alignment horizontal="center" vertical="center" wrapText="1"/>
    </xf>
    <xf numFmtId="0" fontId="15" fillId="0" borderId="22" xfId="2" applyFont="1" applyFill="1" applyBorder="1" applyAlignment="1">
      <alignment horizontal="center" vertical="center" wrapText="1"/>
    </xf>
    <xf numFmtId="164" fontId="15" fillId="0" borderId="18" xfId="2" applyNumberFormat="1" applyFont="1" applyFill="1" applyBorder="1" applyAlignment="1">
      <alignment horizontal="center" vertical="center" wrapText="1"/>
    </xf>
    <xf numFmtId="0" fontId="15" fillId="0" borderId="29" xfId="2" applyFont="1" applyFill="1" applyBorder="1" applyAlignment="1">
      <alignment horizontal="center" vertical="center" wrapText="1"/>
    </xf>
    <xf numFmtId="14" fontId="21" fillId="0" borderId="16" xfId="2" applyNumberFormat="1" applyFont="1" applyFill="1" applyBorder="1" applyAlignment="1">
      <alignment horizontal="center" vertical="center" wrapText="1"/>
    </xf>
    <xf numFmtId="1" fontId="22" fillId="0" borderId="22" xfId="2" applyNumberFormat="1" applyFont="1" applyFill="1" applyBorder="1" applyAlignment="1">
      <alignment horizontal="center" vertical="center" wrapText="1"/>
    </xf>
    <xf numFmtId="14" fontId="16" fillId="0" borderId="18" xfId="2" applyNumberFormat="1" applyFont="1" applyFill="1" applyBorder="1" applyAlignment="1">
      <alignment horizontal="center" vertical="center" wrapText="1"/>
    </xf>
    <xf numFmtId="1" fontId="17" fillId="0" borderId="6" xfId="2" applyNumberFormat="1" applyFont="1" applyFill="1" applyBorder="1" applyAlignment="1">
      <alignment horizontal="center" vertical="center" wrapText="1"/>
    </xf>
    <xf numFmtId="14" fontId="22" fillId="0" borderId="22" xfId="2" applyNumberFormat="1" applyFont="1" applyFill="1" applyBorder="1" applyAlignment="1">
      <alignment horizontal="center" vertical="center" wrapText="1"/>
    </xf>
    <xf numFmtId="1" fontId="17" fillId="0" borderId="18" xfId="2" applyNumberFormat="1" applyFont="1" applyFill="1" applyBorder="1" applyAlignment="1">
      <alignment horizontal="center" vertical="center" wrapText="1"/>
    </xf>
    <xf numFmtId="14" fontId="18" fillId="0" borderId="22" xfId="2" applyNumberFormat="1" applyFont="1" applyFill="1" applyBorder="1" applyAlignment="1">
      <alignment horizontal="center" vertical="center" wrapText="1"/>
    </xf>
    <xf numFmtId="0" fontId="17" fillId="0" borderId="24" xfId="2" applyFont="1" applyFill="1" applyBorder="1" applyAlignment="1">
      <alignment horizontal="center" vertical="center" wrapText="1"/>
    </xf>
    <xf numFmtId="14" fontId="22" fillId="0" borderId="16" xfId="2" applyNumberFormat="1" applyFont="1" applyFill="1" applyBorder="1" applyAlignment="1">
      <alignment horizontal="center" vertical="center" wrapText="1"/>
    </xf>
    <xf numFmtId="14" fontId="17" fillId="0" borderId="17" xfId="2" applyNumberFormat="1" applyFont="1" applyFill="1" applyBorder="1" applyAlignment="1">
      <alignment horizontal="center" vertical="center" wrapText="1"/>
    </xf>
    <xf numFmtId="14" fontId="17" fillId="0" borderId="22" xfId="2" applyNumberFormat="1" applyFont="1" applyFill="1" applyBorder="1" applyAlignment="1">
      <alignment horizontal="center" vertical="center" wrapText="1"/>
    </xf>
    <xf numFmtId="14" fontId="17" fillId="0" borderId="16" xfId="2" applyNumberFormat="1" applyFont="1" applyFill="1" applyBorder="1" applyAlignment="1">
      <alignment horizontal="center" vertical="center" wrapText="1"/>
    </xf>
    <xf numFmtId="14" fontId="19" fillId="0" borderId="22" xfId="2" applyNumberFormat="1" applyFont="1" applyFill="1" applyBorder="1" applyAlignment="1">
      <alignment horizontal="center" vertical="center" wrapText="1"/>
    </xf>
    <xf numFmtId="0" fontId="17" fillId="0" borderId="18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2" fillId="6" borderId="28" xfId="2" applyFont="1" applyFill="1" applyBorder="1" applyAlignment="1">
      <alignment horizontal="center" vertical="center" wrapText="1"/>
    </xf>
    <xf numFmtId="0" fontId="13" fillId="6" borderId="13" xfId="2" applyFont="1" applyFill="1" applyBorder="1" applyAlignment="1">
      <alignment horizontal="center" vertical="center" wrapText="1"/>
    </xf>
    <xf numFmtId="0" fontId="13" fillId="6" borderId="14" xfId="2" applyFont="1" applyFill="1" applyBorder="1" applyAlignment="1">
      <alignment horizontal="center" vertical="center" wrapText="1"/>
    </xf>
    <xf numFmtId="1" fontId="28" fillId="6" borderId="14" xfId="2" applyNumberFormat="1" applyFont="1" applyFill="1" applyBorder="1" applyAlignment="1">
      <alignment horizontal="center" vertical="center" wrapText="1"/>
    </xf>
    <xf numFmtId="0" fontId="15" fillId="6" borderId="14" xfId="2" applyFont="1" applyFill="1" applyBorder="1" applyAlignment="1">
      <alignment horizontal="center" vertical="center" wrapText="1"/>
    </xf>
    <xf numFmtId="164" fontId="15" fillId="6" borderId="12" xfId="2" applyNumberFormat="1" applyFont="1" applyFill="1" applyBorder="1" applyAlignment="1">
      <alignment horizontal="center" vertical="center" wrapText="1"/>
    </xf>
    <xf numFmtId="0" fontId="15" fillId="6" borderId="29" xfId="2" applyFont="1" applyFill="1" applyBorder="1" applyAlignment="1">
      <alignment horizontal="center" vertical="center" wrapText="1"/>
    </xf>
    <xf numFmtId="14" fontId="21" fillId="6" borderId="13" xfId="2" applyNumberFormat="1" applyFont="1" applyFill="1" applyBorder="1" applyAlignment="1">
      <alignment horizontal="center" vertical="center" wrapText="1"/>
    </xf>
    <xf numFmtId="1" fontId="22" fillId="6" borderId="14" xfId="2" applyNumberFormat="1" applyFont="1" applyFill="1" applyBorder="1" applyAlignment="1">
      <alignment horizontal="center" vertical="center" wrapText="1"/>
    </xf>
    <xf numFmtId="14" fontId="16" fillId="6" borderId="12" xfId="2" applyNumberFormat="1" applyFont="1" applyFill="1" applyBorder="1" applyAlignment="1">
      <alignment horizontal="center" vertical="center" wrapText="1"/>
    </xf>
    <xf numFmtId="1" fontId="17" fillId="6" borderId="29" xfId="2" applyNumberFormat="1" applyFont="1" applyFill="1" applyBorder="1" applyAlignment="1">
      <alignment horizontal="center" vertical="center" wrapText="1"/>
    </xf>
    <xf numFmtId="14" fontId="19" fillId="6" borderId="30" xfId="2" applyNumberFormat="1" applyFont="1" applyFill="1" applyBorder="1" applyAlignment="1">
      <alignment horizontal="center" vertical="center" wrapText="1"/>
    </xf>
    <xf numFmtId="14" fontId="22" fillId="6" borderId="14" xfId="2" applyNumberFormat="1" applyFont="1" applyFill="1" applyBorder="1" applyAlignment="1">
      <alignment horizontal="center" vertical="center" wrapText="1"/>
    </xf>
    <xf numFmtId="1" fontId="17" fillId="6" borderId="12" xfId="2" applyNumberFormat="1" applyFont="1" applyFill="1" applyBorder="1" applyAlignment="1">
      <alignment horizontal="center" vertical="center" wrapText="1"/>
    </xf>
    <xf numFmtId="14" fontId="18" fillId="6" borderId="14" xfId="2" applyNumberFormat="1" applyFont="1" applyFill="1" applyBorder="1" applyAlignment="1">
      <alignment horizontal="center" vertical="center" wrapText="1"/>
    </xf>
    <xf numFmtId="0" fontId="17" fillId="6" borderId="12" xfId="2" applyFont="1" applyFill="1" applyBorder="1" applyAlignment="1">
      <alignment horizontal="center" vertical="center" wrapText="1"/>
    </xf>
    <xf numFmtId="14" fontId="22" fillId="6" borderId="13" xfId="2" applyNumberFormat="1" applyFont="1" applyFill="1" applyBorder="1" applyAlignment="1">
      <alignment horizontal="center" vertical="center" wrapText="1"/>
    </xf>
    <xf numFmtId="1" fontId="17" fillId="6" borderId="18" xfId="2" applyNumberFormat="1" applyFont="1" applyFill="1" applyBorder="1" applyAlignment="1">
      <alignment horizontal="center" vertical="center" wrapText="1"/>
    </xf>
    <xf numFmtId="14" fontId="17" fillId="6" borderId="17" xfId="2" applyNumberFormat="1" applyFont="1" applyFill="1" applyBorder="1" applyAlignment="1">
      <alignment horizontal="center" vertical="center" wrapText="1"/>
    </xf>
    <xf numFmtId="14" fontId="17" fillId="6" borderId="22" xfId="2" applyNumberFormat="1" applyFont="1" applyFill="1" applyBorder="1" applyAlignment="1">
      <alignment horizontal="center" vertical="center" wrapText="1"/>
    </xf>
    <xf numFmtId="0" fontId="17" fillId="6" borderId="24" xfId="2" applyFont="1" applyFill="1" applyBorder="1" applyAlignment="1">
      <alignment horizontal="center" vertical="center" wrapText="1"/>
    </xf>
    <xf numFmtId="14" fontId="17" fillId="6" borderId="16" xfId="2" applyNumberFormat="1" applyFont="1" applyFill="1" applyBorder="1" applyAlignment="1">
      <alignment horizontal="center" vertical="center" wrapText="1"/>
    </xf>
    <xf numFmtId="14" fontId="19" fillId="6" borderId="22" xfId="2" applyNumberFormat="1" applyFont="1" applyFill="1" applyBorder="1" applyAlignment="1">
      <alignment horizontal="center" vertical="center" wrapText="1"/>
    </xf>
    <xf numFmtId="0" fontId="17" fillId="6" borderId="18" xfId="2" applyFont="1" applyFill="1" applyBorder="1" applyAlignment="1">
      <alignment horizontal="center" vertical="center" wrapText="1"/>
    </xf>
    <xf numFmtId="0" fontId="13" fillId="6" borderId="22" xfId="2" applyFont="1" applyFill="1" applyBorder="1" applyAlignment="1">
      <alignment horizontal="center" vertical="center" wrapText="1"/>
    </xf>
    <xf numFmtId="1" fontId="28" fillId="6" borderId="22" xfId="2" applyNumberFormat="1" applyFont="1" applyFill="1" applyBorder="1" applyAlignment="1">
      <alignment horizontal="center" vertical="center" wrapText="1"/>
    </xf>
    <xf numFmtId="0" fontId="15" fillId="6" borderId="22" xfId="2" applyFont="1" applyFill="1" applyBorder="1" applyAlignment="1">
      <alignment horizontal="center" vertical="center" wrapText="1"/>
    </xf>
    <xf numFmtId="164" fontId="15" fillId="6" borderId="18" xfId="2" applyNumberFormat="1" applyFont="1" applyFill="1" applyBorder="1" applyAlignment="1">
      <alignment horizontal="center" vertical="center" wrapText="1"/>
    </xf>
    <xf numFmtId="14" fontId="21" fillId="6" borderId="16" xfId="2" applyNumberFormat="1" applyFont="1" applyFill="1" applyBorder="1" applyAlignment="1">
      <alignment horizontal="center" vertical="center" wrapText="1"/>
    </xf>
    <xf numFmtId="1" fontId="22" fillId="6" borderId="22" xfId="2" applyNumberFormat="1" applyFont="1" applyFill="1" applyBorder="1" applyAlignment="1">
      <alignment horizontal="center" vertical="center" wrapText="1"/>
    </xf>
    <xf numFmtId="14" fontId="16" fillId="6" borderId="18" xfId="2" applyNumberFormat="1" applyFont="1" applyFill="1" applyBorder="1" applyAlignment="1">
      <alignment horizontal="center" vertical="center" wrapText="1"/>
    </xf>
    <xf numFmtId="1" fontId="17" fillId="6" borderId="6" xfId="2" applyNumberFormat="1" applyFont="1" applyFill="1" applyBorder="1" applyAlignment="1">
      <alignment horizontal="center" vertical="center" wrapText="1"/>
    </xf>
    <xf numFmtId="14" fontId="22" fillId="6" borderId="22" xfId="2" applyNumberFormat="1" applyFont="1" applyFill="1" applyBorder="1" applyAlignment="1">
      <alignment horizontal="center" vertical="center" wrapText="1"/>
    </xf>
    <xf numFmtId="14" fontId="18" fillId="6" borderId="22" xfId="2" applyNumberFormat="1" applyFont="1" applyFill="1" applyBorder="1" applyAlignment="1">
      <alignment horizontal="center" vertical="center" wrapText="1"/>
    </xf>
    <xf numFmtId="14" fontId="22" fillId="6" borderId="16" xfId="2" applyNumberFormat="1" applyFont="1" applyFill="1" applyBorder="1" applyAlignment="1">
      <alignment horizontal="center" vertical="center" wrapText="1"/>
    </xf>
    <xf numFmtId="14" fontId="19" fillId="6" borderId="16" xfId="2" applyNumberFormat="1" applyFont="1" applyFill="1" applyBorder="1" applyAlignment="1">
      <alignment horizontal="center" vertical="center" wrapText="1"/>
    </xf>
    <xf numFmtId="14" fontId="17" fillId="6" borderId="13" xfId="2" applyNumberFormat="1" applyFont="1" applyFill="1" applyBorder="1" applyAlignment="1">
      <alignment horizontal="center" vertical="center" wrapText="1"/>
    </xf>
    <xf numFmtId="14" fontId="17" fillId="6" borderId="14" xfId="2" applyNumberFormat="1" applyFont="1" applyFill="1" applyBorder="1" applyAlignment="1">
      <alignment horizontal="center" vertical="center" wrapText="1"/>
    </xf>
    <xf numFmtId="0" fontId="17" fillId="6" borderId="27" xfId="2" applyFont="1" applyFill="1" applyBorder="1" applyAlignment="1">
      <alignment horizontal="center" vertical="center" wrapText="1"/>
    </xf>
    <xf numFmtId="0" fontId="12" fillId="0" borderId="6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horizontal="center" vertical="center" wrapText="1"/>
    </xf>
    <xf numFmtId="1" fontId="28" fillId="0" borderId="6" xfId="2" applyNumberFormat="1" applyFont="1" applyFill="1" applyBorder="1" applyAlignment="1">
      <alignment horizontal="center" vertical="center" wrapText="1"/>
    </xf>
    <xf numFmtId="164" fontId="15" fillId="0" borderId="6" xfId="2" applyNumberFormat="1" applyFont="1" applyFill="1" applyBorder="1" applyAlignment="1">
      <alignment horizontal="center" vertical="center" wrapText="1"/>
    </xf>
    <xf numFmtId="14" fontId="21" fillId="0" borderId="6" xfId="2" applyNumberFormat="1" applyFont="1" applyFill="1" applyBorder="1" applyAlignment="1">
      <alignment horizontal="center" vertical="center" wrapText="1"/>
    </xf>
    <xf numFmtId="1" fontId="22" fillId="0" borderId="6" xfId="2" applyNumberFormat="1" applyFont="1" applyFill="1" applyBorder="1" applyAlignment="1">
      <alignment horizontal="center" vertical="center" wrapText="1"/>
    </xf>
    <xf numFmtId="14" fontId="16" fillId="0" borderId="6" xfId="2" applyNumberFormat="1" applyFont="1" applyFill="1" applyBorder="1" applyAlignment="1">
      <alignment horizontal="center" vertical="center" wrapText="1"/>
    </xf>
    <xf numFmtId="14" fontId="17" fillId="0" borderId="6" xfId="2" applyNumberFormat="1" applyFont="1" applyFill="1" applyBorder="1" applyAlignment="1">
      <alignment horizontal="center" vertical="center" wrapText="1"/>
    </xf>
    <xf numFmtId="14" fontId="22" fillId="0" borderId="6" xfId="2" applyNumberFormat="1" applyFont="1" applyFill="1" applyBorder="1" applyAlignment="1">
      <alignment horizontal="center" vertical="center" wrapText="1"/>
    </xf>
    <xf numFmtId="14" fontId="25" fillId="0" borderId="6" xfId="2" applyNumberFormat="1" applyFont="1" applyFill="1" applyBorder="1" applyAlignment="1">
      <alignment horizontal="center" vertical="center" wrapText="1"/>
    </xf>
    <xf numFmtId="14" fontId="18" fillId="0" borderId="6" xfId="2" applyNumberFormat="1" applyFont="1" applyFill="1" applyBorder="1" applyAlignment="1">
      <alignment horizontal="center" vertical="center" wrapText="1"/>
    </xf>
    <xf numFmtId="0" fontId="17" fillId="0" borderId="6" xfId="2" applyFont="1" applyFill="1" applyBorder="1" applyAlignment="1">
      <alignment horizontal="center" vertical="center" wrapText="1"/>
    </xf>
    <xf numFmtId="0" fontId="12" fillId="6" borderId="5" xfId="2" applyFont="1" applyFill="1" applyBorder="1" applyAlignment="1">
      <alignment horizontal="center" vertical="center" wrapText="1"/>
    </xf>
    <xf numFmtId="0" fontId="13" fillId="6" borderId="16" xfId="2" applyFont="1" applyFill="1" applyBorder="1" applyAlignment="1">
      <alignment horizontal="center" vertical="center" wrapText="1"/>
    </xf>
    <xf numFmtId="14" fontId="22" fillId="6" borderId="26" xfId="2" applyNumberFormat="1" applyFont="1" applyFill="1" applyBorder="1" applyAlignment="1">
      <alignment horizontal="center" vertical="center" wrapText="1"/>
    </xf>
    <xf numFmtId="14" fontId="19" fillId="6" borderId="14" xfId="2" applyNumberFormat="1" applyFont="1" applyFill="1" applyBorder="1" applyAlignment="1">
      <alignment horizontal="center" vertical="center" wrapText="1"/>
    </xf>
    <xf numFmtId="14" fontId="19" fillId="0" borderId="6" xfId="2" applyNumberFormat="1" applyFont="1" applyFill="1" applyBorder="1" applyAlignment="1">
      <alignment horizontal="center" vertical="center" wrapText="1"/>
    </xf>
    <xf numFmtId="0" fontId="15" fillId="5" borderId="22" xfId="2" applyFont="1" applyFill="1" applyBorder="1" applyAlignment="1">
      <alignment horizontal="center" vertical="center" wrapText="1"/>
    </xf>
    <xf numFmtId="1" fontId="17" fillId="5" borderId="6" xfId="2" applyNumberFormat="1" applyFont="1" applyFill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center" vertical="center" wrapText="1"/>
    </xf>
    <xf numFmtId="0" fontId="15" fillId="5" borderId="29" xfId="2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center" vertical="center" wrapText="1"/>
    </xf>
    <xf numFmtId="1" fontId="28" fillId="0" borderId="0" xfId="2" applyNumberFormat="1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164" fontId="15" fillId="0" borderId="0" xfId="2" applyNumberFormat="1" applyFont="1" applyFill="1" applyBorder="1" applyAlignment="1">
      <alignment horizontal="center" vertical="center" wrapText="1"/>
    </xf>
    <xf numFmtId="14" fontId="21" fillId="0" borderId="0" xfId="2" applyNumberFormat="1" applyFont="1" applyFill="1" applyBorder="1" applyAlignment="1">
      <alignment horizontal="center" vertical="center" wrapText="1"/>
    </xf>
    <xf numFmtId="1" fontId="22" fillId="0" borderId="0" xfId="2" applyNumberFormat="1" applyFont="1" applyFill="1" applyBorder="1" applyAlignment="1">
      <alignment horizontal="center" vertical="center" wrapText="1"/>
    </xf>
    <xf numFmtId="14" fontId="16" fillId="0" borderId="0" xfId="2" applyNumberFormat="1" applyFont="1" applyFill="1" applyBorder="1" applyAlignment="1">
      <alignment horizontal="center" vertical="center" wrapText="1"/>
    </xf>
    <xf numFmtId="1" fontId="17" fillId="0" borderId="0" xfId="2" applyNumberFormat="1" applyFont="1" applyFill="1" applyBorder="1" applyAlignment="1">
      <alignment horizontal="center" vertical="center" wrapText="1"/>
    </xf>
    <xf numFmtId="14" fontId="17" fillId="0" borderId="0" xfId="2" applyNumberFormat="1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horizontal="center" vertical="center" wrapText="1"/>
    </xf>
    <xf numFmtId="14" fontId="18" fillId="0" borderId="0" xfId="2" applyNumberFormat="1" applyFont="1" applyFill="1" applyBorder="1" applyAlignment="1">
      <alignment horizontal="center" vertical="center" wrapText="1"/>
    </xf>
    <xf numFmtId="14" fontId="19" fillId="0" borderId="0" xfId="2" applyNumberFormat="1" applyFont="1" applyFill="1" applyBorder="1" applyAlignment="1">
      <alignment horizontal="center" vertical="center" wrapText="1"/>
    </xf>
    <xf numFmtId="0" fontId="12" fillId="6" borderId="28" xfId="2" applyFont="1" applyFill="1" applyBorder="1" applyAlignment="1">
      <alignment horizontal="center" vertical="center" wrapText="1"/>
    </xf>
    <xf numFmtId="0" fontId="13" fillId="6" borderId="13" xfId="2" applyFont="1" applyFill="1" applyBorder="1" applyAlignment="1">
      <alignment horizontal="center" vertical="center" wrapText="1"/>
    </xf>
    <xf numFmtId="0" fontId="13" fillId="6" borderId="14" xfId="2" applyFont="1" applyFill="1" applyBorder="1" applyAlignment="1">
      <alignment horizontal="center" vertical="center" wrapText="1"/>
    </xf>
    <xf numFmtId="1" fontId="28" fillId="6" borderId="14" xfId="2" applyNumberFormat="1" applyFont="1" applyFill="1" applyBorder="1" applyAlignment="1">
      <alignment horizontal="center" vertical="center" wrapText="1"/>
    </xf>
    <xf numFmtId="0" fontId="15" fillId="6" borderId="14" xfId="2" applyFont="1" applyFill="1" applyBorder="1" applyAlignment="1">
      <alignment horizontal="center" vertical="center" wrapText="1"/>
    </xf>
    <xf numFmtId="164" fontId="15" fillId="6" borderId="12" xfId="2" applyNumberFormat="1" applyFont="1" applyFill="1" applyBorder="1" applyAlignment="1">
      <alignment horizontal="center" vertical="center" wrapText="1"/>
    </xf>
    <xf numFmtId="0" fontId="15" fillId="6" borderId="29" xfId="2" applyFont="1" applyFill="1" applyBorder="1" applyAlignment="1">
      <alignment horizontal="center" vertical="center" wrapText="1"/>
    </xf>
    <xf numFmtId="14" fontId="21" fillId="6" borderId="13" xfId="2" applyNumberFormat="1" applyFont="1" applyFill="1" applyBorder="1" applyAlignment="1">
      <alignment horizontal="center" vertical="center" wrapText="1"/>
    </xf>
    <xf numFmtId="1" fontId="22" fillId="6" borderId="14" xfId="2" applyNumberFormat="1" applyFont="1" applyFill="1" applyBorder="1" applyAlignment="1">
      <alignment horizontal="center" vertical="center" wrapText="1"/>
    </xf>
    <xf numFmtId="14" fontId="16" fillId="6" borderId="12" xfId="2" applyNumberFormat="1" applyFont="1" applyFill="1" applyBorder="1" applyAlignment="1">
      <alignment horizontal="center" vertical="center" wrapText="1"/>
    </xf>
    <xf numFmtId="1" fontId="17" fillId="6" borderId="29" xfId="2" applyNumberFormat="1" applyFont="1" applyFill="1" applyBorder="1" applyAlignment="1">
      <alignment horizontal="center" vertical="center" wrapText="1"/>
    </xf>
    <xf numFmtId="14" fontId="22" fillId="6" borderId="14" xfId="2" applyNumberFormat="1" applyFont="1" applyFill="1" applyBorder="1" applyAlignment="1">
      <alignment horizontal="center" vertical="center" wrapText="1"/>
    </xf>
    <xf numFmtId="1" fontId="17" fillId="6" borderId="12" xfId="2" applyNumberFormat="1" applyFont="1" applyFill="1" applyBorder="1" applyAlignment="1">
      <alignment horizontal="center" vertical="center" wrapText="1"/>
    </xf>
    <xf numFmtId="14" fontId="18" fillId="6" borderId="14" xfId="2" applyNumberFormat="1" applyFont="1" applyFill="1" applyBorder="1" applyAlignment="1">
      <alignment horizontal="center" vertical="center" wrapText="1"/>
    </xf>
    <xf numFmtId="0" fontId="17" fillId="6" borderId="12" xfId="2" applyFont="1" applyFill="1" applyBorder="1" applyAlignment="1">
      <alignment horizontal="center" vertical="center" wrapText="1"/>
    </xf>
    <xf numFmtId="1" fontId="17" fillId="6" borderId="18" xfId="2" applyNumberFormat="1" applyFont="1" applyFill="1" applyBorder="1" applyAlignment="1">
      <alignment horizontal="center" vertical="center" wrapText="1"/>
    </xf>
    <xf numFmtId="14" fontId="17" fillId="6" borderId="17" xfId="2" applyNumberFormat="1" applyFont="1" applyFill="1" applyBorder="1" applyAlignment="1">
      <alignment horizontal="center" vertical="center" wrapText="1"/>
    </xf>
    <xf numFmtId="14" fontId="17" fillId="6" borderId="22" xfId="2" applyNumberFormat="1" applyFont="1" applyFill="1" applyBorder="1" applyAlignment="1">
      <alignment horizontal="center" vertical="center" wrapText="1"/>
    </xf>
    <xf numFmtId="0" fontId="17" fillId="6" borderId="24" xfId="2" applyFont="1" applyFill="1" applyBorder="1" applyAlignment="1">
      <alignment horizontal="center" vertical="center" wrapText="1"/>
    </xf>
    <xf numFmtId="14" fontId="17" fillId="6" borderId="16" xfId="2" applyNumberFormat="1" applyFont="1" applyFill="1" applyBorder="1" applyAlignment="1">
      <alignment horizontal="center" vertical="center" wrapText="1"/>
    </xf>
    <xf numFmtId="14" fontId="19" fillId="6" borderId="22" xfId="2" applyNumberFormat="1" applyFont="1" applyFill="1" applyBorder="1" applyAlignment="1">
      <alignment horizontal="center" vertical="center" wrapText="1"/>
    </xf>
    <xf numFmtId="0" fontId="17" fillId="6" borderId="18" xfId="2" applyFont="1" applyFill="1" applyBorder="1" applyAlignment="1">
      <alignment horizontal="center" vertical="center" wrapText="1"/>
    </xf>
    <xf numFmtId="0" fontId="13" fillId="6" borderId="22" xfId="2" applyFont="1" applyFill="1" applyBorder="1" applyAlignment="1">
      <alignment horizontal="center" vertical="center" wrapText="1"/>
    </xf>
    <xf numFmtId="1" fontId="28" fillId="6" borderId="22" xfId="2" applyNumberFormat="1" applyFont="1" applyFill="1" applyBorder="1" applyAlignment="1">
      <alignment horizontal="center" vertical="center" wrapText="1"/>
    </xf>
    <xf numFmtId="0" fontId="15" fillId="6" borderId="22" xfId="2" applyFont="1" applyFill="1" applyBorder="1" applyAlignment="1">
      <alignment horizontal="center" vertical="center" wrapText="1"/>
    </xf>
    <xf numFmtId="164" fontId="15" fillId="6" borderId="18" xfId="2" applyNumberFormat="1" applyFont="1" applyFill="1" applyBorder="1" applyAlignment="1">
      <alignment horizontal="center" vertical="center" wrapText="1"/>
    </xf>
    <xf numFmtId="14" fontId="21" fillId="6" borderId="16" xfId="2" applyNumberFormat="1" applyFont="1" applyFill="1" applyBorder="1" applyAlignment="1">
      <alignment horizontal="center" vertical="center" wrapText="1"/>
    </xf>
    <xf numFmtId="1" fontId="22" fillId="6" borderId="22" xfId="2" applyNumberFormat="1" applyFont="1" applyFill="1" applyBorder="1" applyAlignment="1">
      <alignment horizontal="center" vertical="center" wrapText="1"/>
    </xf>
    <xf numFmtId="14" fontId="16" fillId="6" borderId="18" xfId="2" applyNumberFormat="1" applyFont="1" applyFill="1" applyBorder="1" applyAlignment="1">
      <alignment horizontal="center" vertical="center" wrapText="1"/>
    </xf>
    <xf numFmtId="1" fontId="17" fillId="6" borderId="6" xfId="2" applyNumberFormat="1" applyFont="1" applyFill="1" applyBorder="1" applyAlignment="1">
      <alignment horizontal="center" vertical="center" wrapText="1"/>
    </xf>
    <xf numFmtId="14" fontId="22" fillId="6" borderId="22" xfId="2" applyNumberFormat="1" applyFont="1" applyFill="1" applyBorder="1" applyAlignment="1">
      <alignment horizontal="center" vertical="center" wrapText="1"/>
    </xf>
    <xf numFmtId="14" fontId="18" fillId="6" borderId="22" xfId="2" applyNumberFormat="1" applyFont="1" applyFill="1" applyBorder="1" applyAlignment="1">
      <alignment horizontal="center" vertical="center" wrapText="1"/>
    </xf>
    <xf numFmtId="14" fontId="19" fillId="6" borderId="16" xfId="2" applyNumberFormat="1" applyFont="1" applyFill="1" applyBorder="1" applyAlignment="1">
      <alignment horizontal="center" vertical="center" wrapText="1"/>
    </xf>
    <xf numFmtId="14" fontId="17" fillId="6" borderId="13" xfId="2" applyNumberFormat="1" applyFont="1" applyFill="1" applyBorder="1" applyAlignment="1">
      <alignment horizontal="center" vertical="center" wrapText="1"/>
    </xf>
    <xf numFmtId="14" fontId="19" fillId="5" borderId="2" xfId="2" applyNumberFormat="1" applyFont="1" applyFill="1" applyBorder="1" applyAlignment="1">
      <alignment horizontal="center" vertical="center" wrapText="1"/>
    </xf>
    <xf numFmtId="14" fontId="19" fillId="5" borderId="19" xfId="2" applyNumberFormat="1" applyFont="1" applyFill="1" applyBorder="1" applyAlignment="1">
      <alignment horizontal="center" vertical="center" wrapText="1"/>
    </xf>
    <xf numFmtId="14" fontId="36" fillId="5" borderId="22" xfId="2" applyNumberFormat="1" applyFont="1" applyFill="1" applyBorder="1" applyAlignment="1">
      <alignment horizontal="center" vertical="center" wrapText="1"/>
    </xf>
    <xf numFmtId="14" fontId="19" fillId="5" borderId="13" xfId="2" applyNumberFormat="1" applyFont="1" applyFill="1" applyBorder="1" applyAlignment="1">
      <alignment horizontal="center" vertical="center" wrapText="1"/>
    </xf>
    <xf numFmtId="14" fontId="37" fillId="5" borderId="25" xfId="2" applyNumberFormat="1" applyFont="1" applyFill="1" applyBorder="1" applyAlignment="1">
      <alignment horizontal="center" vertical="center" wrapText="1"/>
    </xf>
    <xf numFmtId="14" fontId="23" fillId="5" borderId="16" xfId="2" applyNumberFormat="1" applyFont="1" applyFill="1" applyBorder="1" applyAlignment="1">
      <alignment horizontal="center" vertical="center" wrapText="1"/>
    </xf>
    <xf numFmtId="14" fontId="23" fillId="7" borderId="36" xfId="2" applyNumberFormat="1" applyFont="1" applyFill="1" applyBorder="1" applyAlignment="1">
      <alignment horizontal="center" vertical="center" wrapText="1"/>
    </xf>
    <xf numFmtId="14" fontId="16" fillId="7" borderId="25" xfId="2" applyNumberFormat="1" applyFont="1" applyFill="1" applyBorder="1" applyAlignment="1">
      <alignment horizontal="center" vertical="center" wrapText="1"/>
    </xf>
    <xf numFmtId="14" fontId="16" fillId="7" borderId="33" xfId="2" applyNumberFormat="1" applyFont="1" applyFill="1" applyBorder="1" applyAlignment="1">
      <alignment horizontal="center" vertical="center" wrapText="1"/>
    </xf>
    <xf numFmtId="0" fontId="12" fillId="7" borderId="32" xfId="2" applyFont="1" applyFill="1" applyBorder="1" applyAlignment="1">
      <alignment horizontal="center" vertical="center" wrapText="1"/>
    </xf>
    <xf numFmtId="0" fontId="13" fillId="7" borderId="25" xfId="2" applyFont="1" applyFill="1" applyBorder="1" applyAlignment="1">
      <alignment horizontal="center" vertical="center" wrapText="1"/>
    </xf>
    <xf numFmtId="0" fontId="13" fillId="7" borderId="33" xfId="2" applyFont="1" applyFill="1" applyBorder="1" applyAlignment="1">
      <alignment horizontal="center" vertical="center" wrapText="1"/>
    </xf>
    <xf numFmtId="0" fontId="11" fillId="7" borderId="33" xfId="2" applyFont="1" applyFill="1" applyBorder="1" applyAlignment="1">
      <alignment horizontal="center" vertical="center" wrapText="1"/>
    </xf>
    <xf numFmtId="0" fontId="15" fillId="7" borderId="33" xfId="2" applyFont="1" applyFill="1" applyBorder="1" applyAlignment="1">
      <alignment horizontal="center" vertical="center" wrapText="1"/>
    </xf>
    <xf numFmtId="164" fontId="15" fillId="7" borderId="34" xfId="2" applyNumberFormat="1" applyFont="1" applyFill="1" applyBorder="1" applyAlignment="1">
      <alignment horizontal="center" vertical="center" wrapText="1"/>
    </xf>
    <xf numFmtId="0" fontId="15" fillId="7" borderId="35" xfId="2" applyFont="1" applyFill="1" applyBorder="1" applyAlignment="1">
      <alignment horizontal="center" vertical="center" wrapText="1"/>
    </xf>
    <xf numFmtId="14" fontId="21" fillId="7" borderId="25" xfId="2" applyNumberFormat="1" applyFont="1" applyFill="1" applyBorder="1" applyAlignment="1">
      <alignment horizontal="center" vertical="center" wrapText="1"/>
    </xf>
    <xf numFmtId="1" fontId="22" fillId="7" borderId="33" xfId="2" applyNumberFormat="1" applyFont="1" applyFill="1" applyBorder="1" applyAlignment="1">
      <alignment horizontal="center" vertical="center" wrapText="1"/>
    </xf>
    <xf numFmtId="14" fontId="16" fillId="7" borderId="34" xfId="2" applyNumberFormat="1" applyFont="1" applyFill="1" applyBorder="1" applyAlignment="1">
      <alignment horizontal="center" vertical="center" wrapText="1"/>
    </xf>
    <xf numFmtId="1" fontId="17" fillId="7" borderId="35" xfId="2" applyNumberFormat="1" applyFont="1" applyFill="1" applyBorder="1" applyAlignment="1">
      <alignment horizontal="center" vertical="center" wrapText="1"/>
    </xf>
    <xf numFmtId="14" fontId="17" fillId="7" borderId="25" xfId="2" applyNumberFormat="1" applyFont="1" applyFill="1" applyBorder="1" applyAlignment="1">
      <alignment horizontal="center" vertical="center" wrapText="1"/>
    </xf>
    <xf numFmtId="14" fontId="17" fillId="7" borderId="33" xfId="2" applyNumberFormat="1" applyFont="1" applyFill="1" applyBorder="1" applyAlignment="1">
      <alignment horizontal="center" vertical="center" wrapText="1"/>
    </xf>
    <xf numFmtId="0" fontId="17" fillId="7" borderId="34" xfId="2" applyFont="1" applyFill="1" applyBorder="1" applyAlignment="1">
      <alignment horizontal="center" vertical="center" wrapText="1"/>
    </xf>
    <xf numFmtId="14" fontId="18" fillId="7" borderId="33" xfId="2" applyNumberFormat="1" applyFont="1" applyFill="1" applyBorder="1" applyAlignment="1">
      <alignment horizontal="center" vertical="center" wrapText="1"/>
    </xf>
    <xf numFmtId="0" fontId="17" fillId="7" borderId="37" xfId="2" applyFont="1" applyFill="1" applyBorder="1" applyAlignment="1">
      <alignment horizontal="center" vertical="center" wrapText="1"/>
    </xf>
    <xf numFmtId="14" fontId="17" fillId="7" borderId="36" xfId="2" applyNumberFormat="1" applyFont="1" applyFill="1" applyBorder="1" applyAlignment="1">
      <alignment horizontal="center" vertical="center" wrapText="1"/>
    </xf>
    <xf numFmtId="14" fontId="19" fillId="7" borderId="33" xfId="2" applyNumberFormat="1" applyFont="1" applyFill="1" applyBorder="1" applyAlignment="1">
      <alignment horizontal="center" vertical="center" wrapText="1"/>
    </xf>
    <xf numFmtId="0" fontId="12" fillId="7" borderId="28" xfId="2" applyFont="1" applyFill="1" applyBorder="1" applyAlignment="1">
      <alignment horizontal="center" vertical="center" wrapText="1"/>
    </xf>
    <xf numFmtId="0" fontId="13" fillId="7" borderId="13" xfId="2" applyFont="1" applyFill="1" applyBorder="1" applyAlignment="1">
      <alignment horizontal="center" vertical="center" wrapText="1"/>
    </xf>
    <xf numFmtId="0" fontId="13" fillId="7" borderId="14" xfId="2" applyFont="1" applyFill="1" applyBorder="1" applyAlignment="1">
      <alignment horizontal="center" vertical="center" wrapText="1"/>
    </xf>
    <xf numFmtId="0" fontId="11" fillId="7" borderId="14" xfId="2" applyFont="1" applyFill="1" applyBorder="1" applyAlignment="1">
      <alignment horizontal="center" vertical="center" wrapText="1"/>
    </xf>
    <xf numFmtId="0" fontId="15" fillId="7" borderId="14" xfId="2" applyFont="1" applyFill="1" applyBorder="1" applyAlignment="1">
      <alignment horizontal="center" vertical="center" wrapText="1"/>
    </xf>
    <xf numFmtId="164" fontId="15" fillId="7" borderId="12" xfId="2" applyNumberFormat="1" applyFont="1" applyFill="1" applyBorder="1" applyAlignment="1">
      <alignment horizontal="center" vertical="center" wrapText="1"/>
    </xf>
    <xf numFmtId="0" fontId="15" fillId="7" borderId="29" xfId="2" applyFont="1" applyFill="1" applyBorder="1" applyAlignment="1">
      <alignment horizontal="center" vertical="center" wrapText="1"/>
    </xf>
    <xf numFmtId="14" fontId="21" fillId="7" borderId="13" xfId="2" applyNumberFormat="1" applyFont="1" applyFill="1" applyBorder="1" applyAlignment="1">
      <alignment horizontal="center" vertical="center" wrapText="1"/>
    </xf>
    <xf numFmtId="1" fontId="22" fillId="7" borderId="14" xfId="2" applyNumberFormat="1" applyFont="1" applyFill="1" applyBorder="1" applyAlignment="1">
      <alignment horizontal="center" vertical="center" wrapText="1"/>
    </xf>
    <xf numFmtId="14" fontId="16" fillId="7" borderId="12" xfId="2" applyNumberFormat="1" applyFont="1" applyFill="1" applyBorder="1" applyAlignment="1">
      <alignment horizontal="center" vertical="center" wrapText="1"/>
    </xf>
    <xf numFmtId="1" fontId="17" fillId="7" borderId="29" xfId="2" applyNumberFormat="1" applyFont="1" applyFill="1" applyBorder="1" applyAlignment="1">
      <alignment horizontal="center" vertical="center" wrapText="1"/>
    </xf>
    <xf numFmtId="14" fontId="17" fillId="7" borderId="13" xfId="2" applyNumberFormat="1" applyFont="1" applyFill="1" applyBorder="1" applyAlignment="1">
      <alignment horizontal="center" vertical="center" wrapText="1"/>
    </xf>
    <xf numFmtId="14" fontId="17" fillId="7" borderId="14" xfId="2" applyNumberFormat="1" applyFont="1" applyFill="1" applyBorder="1" applyAlignment="1">
      <alignment horizontal="center" vertical="center" wrapText="1"/>
    </xf>
    <xf numFmtId="0" fontId="17" fillId="7" borderId="12" xfId="2" applyFont="1" applyFill="1" applyBorder="1" applyAlignment="1">
      <alignment horizontal="center" vertical="center" wrapText="1"/>
    </xf>
    <xf numFmtId="0" fontId="17" fillId="7" borderId="27" xfId="2" applyFont="1" applyFill="1" applyBorder="1" applyAlignment="1">
      <alignment horizontal="center" vertical="center" wrapText="1"/>
    </xf>
    <xf numFmtId="14" fontId="17" fillId="7" borderId="26" xfId="2" applyNumberFormat="1" applyFont="1" applyFill="1" applyBorder="1" applyAlignment="1">
      <alignment horizontal="center" vertical="center" wrapText="1"/>
    </xf>
    <xf numFmtId="14" fontId="19" fillId="7" borderId="14" xfId="2" applyNumberFormat="1" applyFont="1" applyFill="1" applyBorder="1" applyAlignment="1">
      <alignment horizontal="center" vertical="center" wrapText="1"/>
    </xf>
    <xf numFmtId="14" fontId="17" fillId="7" borderId="38" xfId="2" applyNumberFormat="1" applyFont="1" applyFill="1" applyBorder="1" applyAlignment="1">
      <alignment horizontal="center" vertical="center" wrapText="1"/>
    </xf>
    <xf numFmtId="14" fontId="17" fillId="7" borderId="39" xfId="2" applyNumberFormat="1" applyFont="1" applyFill="1" applyBorder="1" applyAlignment="1">
      <alignment horizontal="center" vertical="center" wrapText="1"/>
    </xf>
    <xf numFmtId="0" fontId="17" fillId="7" borderId="40" xfId="2" applyFont="1" applyFill="1" applyBorder="1" applyAlignment="1">
      <alignment horizontal="center" vertical="center" wrapText="1"/>
    </xf>
    <xf numFmtId="14" fontId="18" fillId="7" borderId="41" xfId="2" applyNumberFormat="1" applyFont="1" applyFill="1" applyBorder="1" applyAlignment="1">
      <alignment horizontal="center" vertical="center" wrapText="1"/>
    </xf>
    <xf numFmtId="14" fontId="18" fillId="7" borderId="39" xfId="2" applyNumberFormat="1" applyFont="1" applyFill="1" applyBorder="1" applyAlignment="1">
      <alignment horizontal="center" vertical="center" wrapText="1"/>
    </xf>
    <xf numFmtId="0" fontId="17" fillId="7" borderId="42" xfId="2" applyFont="1" applyFill="1" applyBorder="1" applyAlignment="1">
      <alignment horizontal="center" vertical="center" wrapText="1"/>
    </xf>
    <xf numFmtId="0" fontId="41" fillId="0" borderId="0" xfId="17" applyFont="1" applyAlignment="1">
      <alignment horizontal="center" vertical="center"/>
    </xf>
    <xf numFmtId="0" fontId="40" fillId="3" borderId="16" xfId="2" applyFont="1" applyFill="1" applyBorder="1" applyAlignment="1">
      <alignment horizontal="center" vertical="center" wrapText="1"/>
    </xf>
    <xf numFmtId="0" fontId="40" fillId="3" borderId="17" xfId="2" applyFont="1" applyFill="1" applyBorder="1" applyAlignment="1">
      <alignment horizontal="center" vertical="center" wrapText="1"/>
    </xf>
    <xf numFmtId="0" fontId="40" fillId="3" borderId="13" xfId="2" applyFont="1" applyFill="1" applyBorder="1" applyAlignment="1">
      <alignment horizontal="center" vertical="center" wrapText="1"/>
    </xf>
    <xf numFmtId="0" fontId="40" fillId="3" borderId="14" xfId="2" applyFont="1" applyFill="1" applyBorder="1" applyAlignment="1">
      <alignment horizontal="center" vertical="center" wrapText="1"/>
    </xf>
    <xf numFmtId="0" fontId="40" fillId="3" borderId="27" xfId="2" applyFont="1" applyFill="1" applyBorder="1" applyAlignment="1">
      <alignment horizontal="center" vertical="center" wrapText="1"/>
    </xf>
    <xf numFmtId="0" fontId="40" fillId="3" borderId="12" xfId="2" applyFont="1" applyFill="1" applyBorder="1" applyAlignment="1">
      <alignment horizontal="center" vertical="center" wrapText="1"/>
    </xf>
    <xf numFmtId="0" fontId="40" fillId="3" borderId="26" xfId="2" applyFont="1" applyFill="1" applyBorder="1" applyAlignment="1">
      <alignment horizontal="center" vertical="center" wrapText="1"/>
    </xf>
    <xf numFmtId="0" fontId="41" fillId="0" borderId="0" xfId="1" applyFont="1" applyAlignment="1">
      <alignment horizontal="center" vertical="center"/>
    </xf>
    <xf numFmtId="0" fontId="42" fillId="6" borderId="5" xfId="2" applyFont="1" applyFill="1" applyBorder="1" applyAlignment="1">
      <alignment horizontal="center" vertical="center" wrapText="1"/>
    </xf>
    <xf numFmtId="0" fontId="41" fillId="6" borderId="16" xfId="2" applyFont="1" applyFill="1" applyBorder="1" applyAlignment="1">
      <alignment horizontal="center" vertical="center" wrapText="1"/>
    </xf>
    <xf numFmtId="0" fontId="41" fillId="6" borderId="22" xfId="2" applyFont="1" applyFill="1" applyBorder="1" applyAlignment="1">
      <alignment horizontal="center" vertical="center" wrapText="1"/>
    </xf>
    <xf numFmtId="0" fontId="42" fillId="6" borderId="22" xfId="2" applyFont="1" applyFill="1" applyBorder="1" applyAlignment="1">
      <alignment horizontal="center" vertical="center" wrapText="1"/>
    </xf>
    <xf numFmtId="164" fontId="41" fillId="6" borderId="18" xfId="2" applyNumberFormat="1" applyFont="1" applyFill="1" applyBorder="1" applyAlignment="1">
      <alignment horizontal="center" vertical="center" wrapText="1"/>
    </xf>
    <xf numFmtId="0" fontId="41" fillId="6" borderId="6" xfId="2" applyFont="1" applyFill="1" applyBorder="1" applyAlignment="1">
      <alignment horizontal="center" vertical="center" wrapText="1"/>
    </xf>
    <xf numFmtId="1" fontId="43" fillId="6" borderId="22" xfId="2" applyNumberFormat="1" applyFont="1" applyFill="1" applyBorder="1" applyAlignment="1">
      <alignment horizontal="center" vertical="center" wrapText="1"/>
    </xf>
    <xf numFmtId="14" fontId="43" fillId="6" borderId="22" xfId="2" applyNumberFormat="1" applyFont="1" applyFill="1" applyBorder="1" applyAlignment="1">
      <alignment horizontal="center" vertical="center" wrapText="1"/>
    </xf>
    <xf numFmtId="1" fontId="43" fillId="6" borderId="18" xfId="2" applyNumberFormat="1" applyFont="1" applyFill="1" applyBorder="1" applyAlignment="1">
      <alignment horizontal="center" vertical="center" wrapText="1"/>
    </xf>
    <xf numFmtId="0" fontId="43" fillId="6" borderId="18" xfId="2" applyFont="1" applyFill="1" applyBorder="1" applyAlignment="1">
      <alignment horizontal="center" vertical="center" wrapText="1"/>
    </xf>
    <xf numFmtId="0" fontId="43" fillId="6" borderId="24" xfId="2" applyFont="1" applyFill="1" applyBorder="1" applyAlignment="1">
      <alignment horizontal="center" vertical="center" wrapText="1"/>
    </xf>
    <xf numFmtId="0" fontId="40" fillId="3" borderId="22" xfId="2" applyFont="1" applyFill="1" applyBorder="1" applyAlignment="1">
      <alignment horizontal="center" vertical="center" wrapText="1"/>
    </xf>
    <xf numFmtId="14" fontId="44" fillId="6" borderId="16" xfId="2" applyNumberFormat="1" applyFont="1" applyFill="1" applyBorder="1" applyAlignment="1">
      <alignment horizontal="center" vertical="center" wrapText="1"/>
    </xf>
    <xf numFmtId="0" fontId="40" fillId="3" borderId="18" xfId="2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1" fontId="47" fillId="0" borderId="0" xfId="0" applyNumberFormat="1" applyFont="1" applyFill="1" applyBorder="1" applyAlignment="1">
      <alignment horizontal="left"/>
    </xf>
    <xf numFmtId="0" fontId="47" fillId="0" borderId="0" xfId="0" applyFont="1" applyFill="1" applyAlignment="1">
      <alignment horizontal="left"/>
    </xf>
    <xf numFmtId="0" fontId="47" fillId="0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right" vertical="center"/>
    </xf>
    <xf numFmtId="0" fontId="47" fillId="0" borderId="45" xfId="0" applyFont="1" applyFill="1" applyBorder="1" applyAlignment="1">
      <alignment horizontal="left"/>
    </xf>
    <xf numFmtId="0" fontId="48" fillId="0" borderId="0" xfId="0" applyFont="1" applyFill="1" applyAlignment="1">
      <alignment horizontal="left"/>
    </xf>
    <xf numFmtId="0" fontId="48" fillId="0" borderId="45" xfId="0" applyFont="1" applyFill="1" applyBorder="1" applyAlignment="1">
      <alignment horizontal="left"/>
    </xf>
    <xf numFmtId="0" fontId="47" fillId="0" borderId="45" xfId="0" applyFont="1" applyFill="1" applyBorder="1" applyAlignment="1">
      <alignment horizontal="left" vertical="center"/>
    </xf>
    <xf numFmtId="41" fontId="47" fillId="0" borderId="45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 vertical="center"/>
    </xf>
    <xf numFmtId="0" fontId="48" fillId="0" borderId="0" xfId="0" applyFont="1" applyFill="1" applyBorder="1" applyAlignment="1">
      <alignment horizontal="right" vertical="center"/>
    </xf>
    <xf numFmtId="0" fontId="50" fillId="0" borderId="0" xfId="0" applyFont="1" applyFill="1" applyBorder="1" applyAlignment="1">
      <alignment horizontal="left" wrapText="1"/>
    </xf>
    <xf numFmtId="41" fontId="46" fillId="0" borderId="0" xfId="0" applyNumberFormat="1" applyFont="1" applyFill="1" applyAlignment="1">
      <alignment horizontal="center" vertical="top"/>
    </xf>
    <xf numFmtId="0" fontId="46" fillId="0" borderId="0" xfId="0" applyFont="1" applyFill="1"/>
    <xf numFmtId="0" fontId="49" fillId="0" borderId="45" xfId="0" applyFont="1" applyFill="1" applyBorder="1"/>
    <xf numFmtId="41" fontId="49" fillId="0" borderId="0" xfId="0" applyNumberFormat="1" applyFont="1" applyFill="1" applyAlignment="1">
      <alignment horizontal="center" vertical="top"/>
    </xf>
    <xf numFmtId="0" fontId="49" fillId="0" borderId="0" xfId="0" applyFont="1" applyFill="1"/>
    <xf numFmtId="0" fontId="49" fillId="0" borderId="0" xfId="0" applyFont="1" applyFill="1" applyAlignment="1">
      <alignment vertical="center"/>
    </xf>
    <xf numFmtId="0" fontId="49" fillId="0" borderId="0" xfId="0" applyFont="1" applyFill="1" applyAlignment="1">
      <alignment horizontal="center"/>
    </xf>
    <xf numFmtId="0" fontId="49" fillId="0" borderId="0" xfId="0" applyFont="1" applyFill="1" applyAlignment="1">
      <alignment horizontal="center" vertical="center"/>
    </xf>
    <xf numFmtId="0" fontId="8" fillId="3" borderId="3" xfId="2" applyFont="1" applyFill="1" applyBorder="1" applyAlignment="1">
      <alignment horizontal="center" vertical="center" wrapText="1"/>
    </xf>
    <xf numFmtId="0" fontId="8" fillId="3" borderId="10" xfId="2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31" fillId="0" borderId="6" xfId="2" applyFont="1" applyFill="1" applyBorder="1" applyAlignment="1">
      <alignment horizontal="center" vertical="center" wrapText="1"/>
    </xf>
    <xf numFmtId="0" fontId="20" fillId="5" borderId="5" xfId="2" applyFont="1" applyFill="1" applyBorder="1" applyAlignment="1">
      <alignment horizontal="left" vertical="center"/>
    </xf>
    <xf numFmtId="0" fontId="20" fillId="5" borderId="6" xfId="2" applyFont="1" applyFill="1" applyBorder="1" applyAlignment="1">
      <alignment horizontal="left" vertical="center"/>
    </xf>
    <xf numFmtId="0" fontId="20" fillId="5" borderId="7" xfId="2" applyFont="1" applyFill="1" applyBorder="1" applyAlignment="1">
      <alignment horizontal="left" vertical="center"/>
    </xf>
    <xf numFmtId="0" fontId="8" fillId="4" borderId="4" xfId="2" applyFont="1" applyFill="1" applyBorder="1" applyAlignment="1">
      <alignment horizontal="center" vertical="center" wrapText="1"/>
    </xf>
    <xf numFmtId="0" fontId="8" fillId="4" borderId="11" xfId="2" applyFont="1" applyFill="1" applyBorder="1" applyAlignment="1">
      <alignment horizontal="center" vertical="center" wrapText="1"/>
    </xf>
    <xf numFmtId="0" fontId="8" fillId="4" borderId="15" xfId="2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10" fillId="3" borderId="6" xfId="2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1" fillId="3" borderId="6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9" fillId="4" borderId="8" xfId="2" applyFont="1" applyFill="1" applyBorder="1" applyAlignment="1">
      <alignment horizontal="center" vertical="center" wrapText="1"/>
    </xf>
    <xf numFmtId="0" fontId="9" fillId="4" borderId="12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13" xfId="2" applyFont="1" applyFill="1" applyBorder="1" applyAlignment="1">
      <alignment horizontal="center" vertical="center" wrapText="1"/>
    </xf>
    <xf numFmtId="0" fontId="42" fillId="4" borderId="43" xfId="2" applyFont="1" applyFill="1" applyBorder="1" applyAlignment="1">
      <alignment horizontal="center" vertical="center" wrapText="1"/>
    </xf>
    <xf numFmtId="0" fontId="42" fillId="4" borderId="31" xfId="2" applyFont="1" applyFill="1" applyBorder="1" applyAlignment="1">
      <alignment horizontal="center" vertical="center" wrapText="1"/>
    </xf>
    <xf numFmtId="0" fontId="42" fillId="4" borderId="44" xfId="2" applyFont="1" applyFill="1" applyBorder="1" applyAlignment="1">
      <alignment horizontal="center" vertical="center" wrapText="1"/>
    </xf>
    <xf numFmtId="0" fontId="42" fillId="3" borderId="5" xfId="2" applyFont="1" applyFill="1" applyBorder="1" applyAlignment="1">
      <alignment horizontal="center" vertical="center" wrapText="1"/>
    </xf>
    <xf numFmtId="0" fontId="42" fillId="3" borderId="6" xfId="2" applyFont="1" applyFill="1" applyBorder="1" applyAlignment="1">
      <alignment horizontal="center" vertical="center" wrapText="1"/>
    </xf>
    <xf numFmtId="0" fontId="42" fillId="3" borderId="7" xfId="2" applyFont="1" applyFill="1" applyBorder="1" applyAlignment="1">
      <alignment horizontal="center" vertical="center" wrapText="1"/>
    </xf>
    <xf numFmtId="0" fontId="40" fillId="3" borderId="5" xfId="2" applyFont="1" applyFill="1" applyBorder="1" applyAlignment="1">
      <alignment horizontal="center" vertical="center" wrapText="1"/>
    </xf>
    <xf numFmtId="0" fontId="40" fillId="3" borderId="6" xfId="2" applyFont="1" applyFill="1" applyBorder="1" applyAlignment="1">
      <alignment horizontal="center" vertical="center" wrapText="1"/>
    </xf>
    <xf numFmtId="0" fontId="40" fillId="3" borderId="7" xfId="2" applyFont="1" applyFill="1" applyBorder="1" applyAlignment="1">
      <alignment horizontal="center" vertical="center" wrapText="1"/>
    </xf>
    <xf numFmtId="14" fontId="45" fillId="0" borderId="0" xfId="17" applyNumberFormat="1" applyFont="1" applyBorder="1" applyAlignment="1">
      <alignment horizontal="right" vertical="top"/>
    </xf>
    <xf numFmtId="0" fontId="51" fillId="0" borderId="0" xfId="17" applyFont="1" applyAlignment="1">
      <alignment horizontal="left" vertical="center"/>
    </xf>
    <xf numFmtId="0" fontId="46" fillId="0" borderId="0" xfId="0" applyFont="1" applyAlignment="1">
      <alignment horizontal="right" vertical="center"/>
    </xf>
    <xf numFmtId="0" fontId="49" fillId="0" borderId="0" xfId="0" applyFont="1" applyAlignment="1">
      <alignment horizontal="right" vertical="center"/>
    </xf>
    <xf numFmtId="0" fontId="42" fillId="3" borderId="3" xfId="2" applyFont="1" applyFill="1" applyBorder="1" applyAlignment="1">
      <alignment horizontal="center" vertical="center" wrapText="1"/>
    </xf>
    <xf numFmtId="0" fontId="42" fillId="3" borderId="10" xfId="2" applyFont="1" applyFill="1" applyBorder="1" applyAlignment="1">
      <alignment horizontal="center" vertical="center" wrapText="1"/>
    </xf>
    <xf numFmtId="0" fontId="42" fillId="3" borderId="14" xfId="2" applyFont="1" applyFill="1" applyBorder="1" applyAlignment="1">
      <alignment horizontal="center" vertical="center" wrapText="1"/>
    </xf>
    <xf numFmtId="0" fontId="42" fillId="3" borderId="4" xfId="2" applyFont="1" applyFill="1" applyBorder="1" applyAlignment="1">
      <alignment horizontal="center" vertical="center" wrapText="1"/>
    </xf>
    <xf numFmtId="0" fontId="42" fillId="3" borderId="11" xfId="2" applyFont="1" applyFill="1" applyBorder="1" applyAlignment="1">
      <alignment horizontal="center" vertical="center" wrapText="1"/>
    </xf>
    <xf numFmtId="0" fontId="42" fillId="3" borderId="15" xfId="2" applyFont="1" applyFill="1" applyBorder="1" applyAlignment="1">
      <alignment horizontal="center" vertical="center" wrapText="1"/>
    </xf>
    <xf numFmtId="0" fontId="42" fillId="3" borderId="2" xfId="2" applyFont="1" applyFill="1" applyBorder="1" applyAlignment="1">
      <alignment horizontal="center" vertical="center" wrapText="1"/>
    </xf>
    <xf numFmtId="0" fontId="42" fillId="3" borderId="9" xfId="2" applyFont="1" applyFill="1" applyBorder="1" applyAlignment="1">
      <alignment horizontal="center" vertical="center" wrapText="1"/>
    </xf>
    <xf numFmtId="0" fontId="42" fillId="3" borderId="13" xfId="2" applyFont="1" applyFill="1" applyBorder="1" applyAlignment="1">
      <alignment horizontal="center" vertical="center" wrapText="1"/>
    </xf>
    <xf numFmtId="0" fontId="42" fillId="4" borderId="4" xfId="2" applyFont="1" applyFill="1" applyBorder="1" applyAlignment="1">
      <alignment horizontal="center" vertical="center" wrapText="1"/>
    </xf>
    <xf numFmtId="0" fontId="42" fillId="4" borderId="11" xfId="2" applyFont="1" applyFill="1" applyBorder="1" applyAlignment="1">
      <alignment horizontal="center" vertical="center" wrapText="1"/>
    </xf>
    <xf numFmtId="0" fontId="42" fillId="4" borderId="15" xfId="2" applyFont="1" applyFill="1" applyBorder="1" applyAlignment="1">
      <alignment horizontal="center" vertical="center" wrapText="1"/>
    </xf>
    <xf numFmtId="0" fontId="42" fillId="4" borderId="5" xfId="2" applyFont="1" applyFill="1" applyBorder="1" applyAlignment="1">
      <alignment horizontal="center" vertical="center" wrapText="1"/>
    </xf>
    <xf numFmtId="0" fontId="42" fillId="4" borderId="6" xfId="2" applyFont="1" applyFill="1" applyBorder="1" applyAlignment="1">
      <alignment horizontal="center" vertical="center" wrapText="1"/>
    </xf>
    <xf numFmtId="0" fontId="42" fillId="4" borderId="7" xfId="2" applyFont="1" applyFill="1" applyBorder="1" applyAlignment="1">
      <alignment horizontal="center" vertical="center" wrapText="1"/>
    </xf>
    <xf numFmtId="0" fontId="52" fillId="0" borderId="0" xfId="17" applyFont="1" applyAlignment="1">
      <alignment horizontal="center" vertical="center" wrapText="1"/>
    </xf>
    <xf numFmtId="0" fontId="52" fillId="0" borderId="0" xfId="17" applyFont="1" applyAlignment="1">
      <alignment horizontal="center" vertical="center"/>
    </xf>
  </cellXfs>
  <cellStyles count="38">
    <cellStyle name="Normal 4 4" xfId="3"/>
    <cellStyle name="Normal 4 4 2" xfId="6"/>
    <cellStyle name="Normal 4 4 2 2" xfId="12"/>
    <cellStyle name="Normal 4 4 2 2 2" xfId="30"/>
    <cellStyle name="Normal 4 4 2 3" xfId="18"/>
    <cellStyle name="Normal 4 4 2 3 2" xfId="36"/>
    <cellStyle name="Normal 4 4 2 4" xfId="24"/>
    <cellStyle name="Normal 4 4 3" xfId="9"/>
    <cellStyle name="Normal 4 4 3 2" xfId="27"/>
    <cellStyle name="Normal 4 4 4" xfId="15"/>
    <cellStyle name="Normal 4 4 4 2" xfId="33"/>
    <cellStyle name="Normal 4 4 5" xfId="21"/>
    <cellStyle name="Обычный" xfId="0" builtinId="0"/>
    <cellStyle name="Обычный 2 2" xfId="2"/>
    <cellStyle name="Обычный 4 2 4 2" xfId="4"/>
    <cellStyle name="Обычный 4 2 4 2 2" xfId="7"/>
    <cellStyle name="Обычный 4 2 4 2 2 2" xfId="13"/>
    <cellStyle name="Обычный 4 2 4 2 2 2 2" xfId="31"/>
    <cellStyle name="Обычный 4 2 4 2 2 3" xfId="19"/>
    <cellStyle name="Обычный 4 2 4 2 2 3 2" xfId="37"/>
    <cellStyle name="Обычный 4 2 4 2 2 4" xfId="25"/>
    <cellStyle name="Обычный 4 2 4 2 3" xfId="10"/>
    <cellStyle name="Обычный 4 2 4 2 3 2" xfId="28"/>
    <cellStyle name="Обычный 4 2 4 2 4" xfId="16"/>
    <cellStyle name="Обычный 4 2 4 2 4 2" xfId="34"/>
    <cellStyle name="Обычный 4 2 4 2 5" xfId="22"/>
    <cellStyle name="Обычный 4 2 5" xfId="1"/>
    <cellStyle name="Обычный 4 2 5 2" xfId="5"/>
    <cellStyle name="Обычный 4 2 5 2 2" xfId="11"/>
    <cellStyle name="Обычный 4 2 5 2 2 2" xfId="29"/>
    <cellStyle name="Обычный 4 2 5 2 3" xfId="17"/>
    <cellStyle name="Обычный 4 2 5 2 3 2" xfId="35"/>
    <cellStyle name="Обычный 4 2 5 2 4" xfId="23"/>
    <cellStyle name="Обычный 4 2 5 3" xfId="8"/>
    <cellStyle name="Обычный 4 2 5 3 2" xfId="26"/>
    <cellStyle name="Обычный 4 2 5 4" xfId="14"/>
    <cellStyle name="Обычный 4 2 5 4 2" xfId="32"/>
    <cellStyle name="Обычный 4 2 5 5" xfId="20"/>
  </cellStyles>
  <dxfs count="0"/>
  <tableStyles count="0" defaultTableStyle="TableStyleMedium2" defaultPivotStyle="PivotStyleLight16"/>
  <colors>
    <mruColors>
      <color rgb="FFE393E5"/>
      <color rgb="FFBE2E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y%20Documents\&#1069;&#1060;&#1060;&#1045;&#1050;&#1058;&#1048;&#1042;&#1053;&#1054;&#1057;&#1058;&#1068;\&#1058;&#1053;&#1050;%20&#1087;&#1088;&#1086;&#1077;&#1082;&#1090;%20&#8470;1-8\&#1061;&#1072;&#1083;&#1080;&#1073;&#1077;&#1088;&#1090;&#1086;&#1085;%20-%20&#1085;&#1077;%20&#1087;&#1086;&#1089;&#1083;&#1077;&#1076;&#1085;&#1080;&#1081;%20&#1074;&#1072;&#1088;&#1080;&#1072;&#1085;&#109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mskneft\work\&#1056;&#1072;&#1089;&#1095;&#1077;&#1090;99\Tn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нейная чувствительность"/>
      <sheetName val="Данные"/>
    </sheetNames>
    <sheetDataSet>
      <sheetData sheetId="0" refreshError="1">
        <row r="5">
          <cell r="B5">
            <v>0.01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крос1"/>
      <sheetName val="t"/>
      <sheetName val="Sheet1"/>
      <sheetName val="InBaze"/>
      <sheetName val="OutBaze "/>
      <sheetName val="Temp"/>
      <sheetName val="Мест"/>
      <sheetName val="Шаблон"/>
    </sheetNames>
    <sheetDataSet>
      <sheetData sheetId="0" refreshError="1">
        <row r="1">
          <cell r="A1" t="str">
            <v>Макрос13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43"/>
  <sheetViews>
    <sheetView view="pageBreakPreview" zoomScale="88" zoomScaleNormal="90" zoomScaleSheetLayoutView="88" workbookViewId="0">
      <pane ySplit="5" topLeftCell="A123" activePane="bottomLeft" state="frozen"/>
      <selection pane="bottomLeft" activeCell="A6" sqref="A6:XFD143"/>
    </sheetView>
  </sheetViews>
  <sheetFormatPr defaultRowHeight="14.4"/>
  <cols>
    <col min="1" max="1" width="18.5546875" style="2" customWidth="1"/>
    <col min="2" max="2" width="7.6640625" style="2" customWidth="1"/>
    <col min="3" max="3" width="6.5546875" style="2" customWidth="1"/>
    <col min="4" max="4" width="8.88671875" style="2" customWidth="1"/>
    <col min="5" max="5" width="9.109375" style="2" customWidth="1"/>
    <col min="6" max="6" width="14" style="2" customWidth="1"/>
    <col min="7" max="7" width="29.5546875" style="2" customWidth="1"/>
    <col min="8" max="8" width="11" style="2" customWidth="1"/>
    <col min="9" max="9" width="9.5546875" style="2" customWidth="1"/>
    <col min="10" max="10" width="6.5546875" style="2" customWidth="1"/>
    <col min="11" max="11" width="10.5546875" style="2" customWidth="1"/>
    <col min="12" max="12" width="6.33203125" style="2" customWidth="1"/>
    <col min="13" max="13" width="6.5546875" style="2" customWidth="1"/>
    <col min="14" max="14" width="10.88671875" style="2" customWidth="1"/>
    <col min="15" max="15" width="7.109375" style="2" customWidth="1"/>
    <col min="16" max="16" width="11.44140625" style="2" customWidth="1"/>
    <col min="17" max="17" width="10.5546875" style="2" customWidth="1"/>
    <col min="18" max="18" width="6.88671875" style="2" customWidth="1"/>
    <col min="19" max="20" width="10.5546875" style="2" customWidth="1"/>
    <col min="21" max="21" width="6.109375" style="2" customWidth="1"/>
    <col min="22" max="23" width="10.5546875" style="2" customWidth="1"/>
    <col min="24" max="24" width="6.88671875" style="2" customWidth="1"/>
    <col min="25" max="26" width="10.5546875" style="2" customWidth="1"/>
    <col min="27" max="27" width="6.44140625" style="2" customWidth="1"/>
    <col min="28" max="28" width="11" style="2" customWidth="1"/>
    <col min="29" max="29" width="10.6640625" style="2" customWidth="1"/>
    <col min="30" max="30" width="6.44140625" style="2" customWidth="1"/>
    <col min="31" max="31" width="3" style="2" customWidth="1"/>
    <col min="32" max="230" width="9.109375" style="2"/>
    <col min="231" max="231" width="5.33203125" style="2" customWidth="1"/>
    <col min="232" max="232" width="6.5546875" style="2" customWidth="1"/>
    <col min="233" max="233" width="15.88671875" style="2" customWidth="1"/>
    <col min="234" max="234" width="6" style="2" customWidth="1"/>
    <col min="235" max="235" width="6.5546875" style="2" customWidth="1"/>
    <col min="236" max="236" width="8" style="2" customWidth="1"/>
    <col min="237" max="237" width="9.109375" style="2"/>
    <col min="238" max="238" width="14" style="2" customWidth="1"/>
    <col min="239" max="239" width="11.5546875" style="2" customWidth="1"/>
    <col min="240" max="240" width="31" style="2" customWidth="1"/>
    <col min="241" max="241" width="11" style="2" bestFit="1" customWidth="1"/>
    <col min="242" max="243" width="10.109375" style="2" customWidth="1"/>
    <col min="244" max="244" width="10.6640625" style="2" customWidth="1"/>
    <col min="245" max="245" width="9.6640625" style="2" bestFit="1" customWidth="1"/>
    <col min="246" max="246" width="7.88671875" style="2" customWidth="1"/>
    <col min="247" max="247" width="10.5546875" style="2" customWidth="1"/>
    <col min="248" max="248" width="9.88671875" style="2" bestFit="1" customWidth="1"/>
    <col min="249" max="249" width="6.88671875" style="2" customWidth="1"/>
    <col min="250" max="250" width="9.88671875" style="2" customWidth="1"/>
    <col min="251" max="251" width="10.109375" style="2" customWidth="1"/>
    <col min="252" max="252" width="7.33203125" style="2" customWidth="1"/>
    <col min="253" max="253" width="11" style="2" customWidth="1"/>
    <col min="254" max="254" width="10.6640625" style="2" customWidth="1"/>
    <col min="255" max="255" width="5.6640625" style="2" customWidth="1"/>
    <col min="256" max="256" width="11" style="2" customWidth="1"/>
    <col min="257" max="257" width="11" style="2" bestFit="1" customWidth="1"/>
    <col min="258" max="258" width="7.44140625" style="2" customWidth="1"/>
    <col min="259" max="259" width="11.88671875" style="2" customWidth="1"/>
    <col min="260" max="260" width="13.33203125" style="2" customWidth="1"/>
    <col min="261" max="486" width="9.109375" style="2"/>
    <col min="487" max="487" width="5.33203125" style="2" customWidth="1"/>
    <col min="488" max="488" width="6.5546875" style="2" customWidth="1"/>
    <col min="489" max="489" width="15.88671875" style="2" customWidth="1"/>
    <col min="490" max="490" width="6" style="2" customWidth="1"/>
    <col min="491" max="491" width="6.5546875" style="2" customWidth="1"/>
    <col min="492" max="492" width="8" style="2" customWidth="1"/>
    <col min="493" max="493" width="9.109375" style="2"/>
    <col min="494" max="494" width="14" style="2" customWidth="1"/>
    <col min="495" max="495" width="11.5546875" style="2" customWidth="1"/>
    <col min="496" max="496" width="31" style="2" customWidth="1"/>
    <col min="497" max="497" width="11" style="2" bestFit="1" customWidth="1"/>
    <col min="498" max="499" width="10.109375" style="2" customWidth="1"/>
    <col min="500" max="500" width="10.6640625" style="2" customWidth="1"/>
    <col min="501" max="501" width="9.6640625" style="2" bestFit="1" customWidth="1"/>
    <col min="502" max="502" width="7.88671875" style="2" customWidth="1"/>
    <col min="503" max="503" width="10.5546875" style="2" customWidth="1"/>
    <col min="504" max="504" width="9.88671875" style="2" bestFit="1" customWidth="1"/>
    <col min="505" max="505" width="6.88671875" style="2" customWidth="1"/>
    <col min="506" max="506" width="9.88671875" style="2" customWidth="1"/>
    <col min="507" max="507" width="10.109375" style="2" customWidth="1"/>
    <col min="508" max="508" width="7.33203125" style="2" customWidth="1"/>
    <col min="509" max="509" width="11" style="2" customWidth="1"/>
    <col min="510" max="510" width="10.6640625" style="2" customWidth="1"/>
    <col min="511" max="511" width="5.6640625" style="2" customWidth="1"/>
    <col min="512" max="512" width="11" style="2" customWidth="1"/>
    <col min="513" max="513" width="11" style="2" bestFit="1" customWidth="1"/>
    <col min="514" max="514" width="7.44140625" style="2" customWidth="1"/>
    <col min="515" max="515" width="11.88671875" style="2" customWidth="1"/>
    <col min="516" max="516" width="13.33203125" style="2" customWidth="1"/>
    <col min="517" max="742" width="9.109375" style="2"/>
    <col min="743" max="743" width="5.33203125" style="2" customWidth="1"/>
    <col min="744" max="744" width="6.5546875" style="2" customWidth="1"/>
    <col min="745" max="745" width="15.88671875" style="2" customWidth="1"/>
    <col min="746" max="746" width="6" style="2" customWidth="1"/>
    <col min="747" max="747" width="6.5546875" style="2" customWidth="1"/>
    <col min="748" max="748" width="8" style="2" customWidth="1"/>
    <col min="749" max="749" width="9.109375" style="2"/>
    <col min="750" max="750" width="14" style="2" customWidth="1"/>
    <col min="751" max="751" width="11.5546875" style="2" customWidth="1"/>
    <col min="752" max="752" width="31" style="2" customWidth="1"/>
    <col min="753" max="753" width="11" style="2" bestFit="1" customWidth="1"/>
    <col min="754" max="755" width="10.109375" style="2" customWidth="1"/>
    <col min="756" max="756" width="10.6640625" style="2" customWidth="1"/>
    <col min="757" max="757" width="9.6640625" style="2" bestFit="1" customWidth="1"/>
    <col min="758" max="758" width="7.88671875" style="2" customWidth="1"/>
    <col min="759" max="759" width="10.5546875" style="2" customWidth="1"/>
    <col min="760" max="760" width="9.88671875" style="2" bestFit="1" customWidth="1"/>
    <col min="761" max="761" width="6.88671875" style="2" customWidth="1"/>
    <col min="762" max="762" width="9.88671875" style="2" customWidth="1"/>
    <col min="763" max="763" width="10.109375" style="2" customWidth="1"/>
    <col min="764" max="764" width="7.33203125" style="2" customWidth="1"/>
    <col min="765" max="765" width="11" style="2" customWidth="1"/>
    <col min="766" max="766" width="10.6640625" style="2" customWidth="1"/>
    <col min="767" max="767" width="5.6640625" style="2" customWidth="1"/>
    <col min="768" max="768" width="11" style="2" customWidth="1"/>
    <col min="769" max="769" width="11" style="2" bestFit="1" customWidth="1"/>
    <col min="770" max="770" width="7.44140625" style="2" customWidth="1"/>
    <col min="771" max="771" width="11.88671875" style="2" customWidth="1"/>
    <col min="772" max="772" width="13.33203125" style="2" customWidth="1"/>
    <col min="773" max="998" width="9.109375" style="2"/>
    <col min="999" max="999" width="5.33203125" style="2" customWidth="1"/>
    <col min="1000" max="1000" width="6.5546875" style="2" customWidth="1"/>
    <col min="1001" max="1001" width="15.88671875" style="2" customWidth="1"/>
    <col min="1002" max="1002" width="6" style="2" customWidth="1"/>
    <col min="1003" max="1003" width="6.5546875" style="2" customWidth="1"/>
    <col min="1004" max="1004" width="8" style="2" customWidth="1"/>
    <col min="1005" max="1005" width="9.109375" style="2"/>
    <col min="1006" max="1006" width="14" style="2" customWidth="1"/>
    <col min="1007" max="1007" width="11.5546875" style="2" customWidth="1"/>
    <col min="1008" max="1008" width="31" style="2" customWidth="1"/>
    <col min="1009" max="1009" width="11" style="2" bestFit="1" customWidth="1"/>
    <col min="1010" max="1011" width="10.109375" style="2" customWidth="1"/>
    <col min="1012" max="1012" width="10.6640625" style="2" customWidth="1"/>
    <col min="1013" max="1013" width="9.6640625" style="2" bestFit="1" customWidth="1"/>
    <col min="1014" max="1014" width="7.88671875" style="2" customWidth="1"/>
    <col min="1015" max="1015" width="10.5546875" style="2" customWidth="1"/>
    <col min="1016" max="1016" width="9.88671875" style="2" bestFit="1" customWidth="1"/>
    <col min="1017" max="1017" width="6.88671875" style="2" customWidth="1"/>
    <col min="1018" max="1018" width="9.88671875" style="2" customWidth="1"/>
    <col min="1019" max="1019" width="10.109375" style="2" customWidth="1"/>
    <col min="1020" max="1020" width="7.33203125" style="2" customWidth="1"/>
    <col min="1021" max="1021" width="11" style="2" customWidth="1"/>
    <col min="1022" max="1022" width="10.6640625" style="2" customWidth="1"/>
    <col min="1023" max="1023" width="5.6640625" style="2" customWidth="1"/>
    <col min="1024" max="1024" width="11" style="2" customWidth="1"/>
    <col min="1025" max="1025" width="11" style="2" bestFit="1" customWidth="1"/>
    <col min="1026" max="1026" width="7.44140625" style="2" customWidth="1"/>
    <col min="1027" max="1027" width="11.88671875" style="2" customWidth="1"/>
    <col min="1028" max="1028" width="13.33203125" style="2" customWidth="1"/>
    <col min="1029" max="1254" width="9.109375" style="2"/>
    <col min="1255" max="1255" width="5.33203125" style="2" customWidth="1"/>
    <col min="1256" max="1256" width="6.5546875" style="2" customWidth="1"/>
    <col min="1257" max="1257" width="15.88671875" style="2" customWidth="1"/>
    <col min="1258" max="1258" width="6" style="2" customWidth="1"/>
    <col min="1259" max="1259" width="6.5546875" style="2" customWidth="1"/>
    <col min="1260" max="1260" width="8" style="2" customWidth="1"/>
    <col min="1261" max="1261" width="9.109375" style="2"/>
    <col min="1262" max="1262" width="14" style="2" customWidth="1"/>
    <col min="1263" max="1263" width="11.5546875" style="2" customWidth="1"/>
    <col min="1264" max="1264" width="31" style="2" customWidth="1"/>
    <col min="1265" max="1265" width="11" style="2" bestFit="1" customWidth="1"/>
    <col min="1266" max="1267" width="10.109375" style="2" customWidth="1"/>
    <col min="1268" max="1268" width="10.6640625" style="2" customWidth="1"/>
    <col min="1269" max="1269" width="9.6640625" style="2" bestFit="1" customWidth="1"/>
    <col min="1270" max="1270" width="7.88671875" style="2" customWidth="1"/>
    <col min="1271" max="1271" width="10.5546875" style="2" customWidth="1"/>
    <col min="1272" max="1272" width="9.88671875" style="2" bestFit="1" customWidth="1"/>
    <col min="1273" max="1273" width="6.88671875" style="2" customWidth="1"/>
    <col min="1274" max="1274" width="9.88671875" style="2" customWidth="1"/>
    <col min="1275" max="1275" width="10.109375" style="2" customWidth="1"/>
    <col min="1276" max="1276" width="7.33203125" style="2" customWidth="1"/>
    <col min="1277" max="1277" width="11" style="2" customWidth="1"/>
    <col min="1278" max="1278" width="10.6640625" style="2" customWidth="1"/>
    <col min="1279" max="1279" width="5.6640625" style="2" customWidth="1"/>
    <col min="1280" max="1280" width="11" style="2" customWidth="1"/>
    <col min="1281" max="1281" width="11" style="2" bestFit="1" customWidth="1"/>
    <col min="1282" max="1282" width="7.44140625" style="2" customWidth="1"/>
    <col min="1283" max="1283" width="11.88671875" style="2" customWidth="1"/>
    <col min="1284" max="1284" width="13.33203125" style="2" customWidth="1"/>
    <col min="1285" max="1510" width="9.109375" style="2"/>
    <col min="1511" max="1511" width="5.33203125" style="2" customWidth="1"/>
    <col min="1512" max="1512" width="6.5546875" style="2" customWidth="1"/>
    <col min="1513" max="1513" width="15.88671875" style="2" customWidth="1"/>
    <col min="1514" max="1514" width="6" style="2" customWidth="1"/>
    <col min="1515" max="1515" width="6.5546875" style="2" customWidth="1"/>
    <col min="1516" max="1516" width="8" style="2" customWidth="1"/>
    <col min="1517" max="1517" width="9.109375" style="2"/>
    <col min="1518" max="1518" width="14" style="2" customWidth="1"/>
    <col min="1519" max="1519" width="11.5546875" style="2" customWidth="1"/>
    <col min="1520" max="1520" width="31" style="2" customWidth="1"/>
    <col min="1521" max="1521" width="11" style="2" bestFit="1" customWidth="1"/>
    <col min="1522" max="1523" width="10.109375" style="2" customWidth="1"/>
    <col min="1524" max="1524" width="10.6640625" style="2" customWidth="1"/>
    <col min="1525" max="1525" width="9.6640625" style="2" bestFit="1" customWidth="1"/>
    <col min="1526" max="1526" width="7.88671875" style="2" customWidth="1"/>
    <col min="1527" max="1527" width="10.5546875" style="2" customWidth="1"/>
    <col min="1528" max="1528" width="9.88671875" style="2" bestFit="1" customWidth="1"/>
    <col min="1529" max="1529" width="6.88671875" style="2" customWidth="1"/>
    <col min="1530" max="1530" width="9.88671875" style="2" customWidth="1"/>
    <col min="1531" max="1531" width="10.109375" style="2" customWidth="1"/>
    <col min="1532" max="1532" width="7.33203125" style="2" customWidth="1"/>
    <col min="1533" max="1533" width="11" style="2" customWidth="1"/>
    <col min="1534" max="1534" width="10.6640625" style="2" customWidth="1"/>
    <col min="1535" max="1535" width="5.6640625" style="2" customWidth="1"/>
    <col min="1536" max="1536" width="11" style="2" customWidth="1"/>
    <col min="1537" max="1537" width="11" style="2" bestFit="1" customWidth="1"/>
    <col min="1538" max="1538" width="7.44140625" style="2" customWidth="1"/>
    <col min="1539" max="1539" width="11.88671875" style="2" customWidth="1"/>
    <col min="1540" max="1540" width="13.33203125" style="2" customWidth="1"/>
    <col min="1541" max="1766" width="9.109375" style="2"/>
    <col min="1767" max="1767" width="5.33203125" style="2" customWidth="1"/>
    <col min="1768" max="1768" width="6.5546875" style="2" customWidth="1"/>
    <col min="1769" max="1769" width="15.88671875" style="2" customWidth="1"/>
    <col min="1770" max="1770" width="6" style="2" customWidth="1"/>
    <col min="1771" max="1771" width="6.5546875" style="2" customWidth="1"/>
    <col min="1772" max="1772" width="8" style="2" customWidth="1"/>
    <col min="1773" max="1773" width="9.109375" style="2"/>
    <col min="1774" max="1774" width="14" style="2" customWidth="1"/>
    <col min="1775" max="1775" width="11.5546875" style="2" customWidth="1"/>
    <col min="1776" max="1776" width="31" style="2" customWidth="1"/>
    <col min="1777" max="1777" width="11" style="2" bestFit="1" customWidth="1"/>
    <col min="1778" max="1779" width="10.109375" style="2" customWidth="1"/>
    <col min="1780" max="1780" width="10.6640625" style="2" customWidth="1"/>
    <col min="1781" max="1781" width="9.6640625" style="2" bestFit="1" customWidth="1"/>
    <col min="1782" max="1782" width="7.88671875" style="2" customWidth="1"/>
    <col min="1783" max="1783" width="10.5546875" style="2" customWidth="1"/>
    <col min="1784" max="1784" width="9.88671875" style="2" bestFit="1" customWidth="1"/>
    <col min="1785" max="1785" width="6.88671875" style="2" customWidth="1"/>
    <col min="1786" max="1786" width="9.88671875" style="2" customWidth="1"/>
    <col min="1787" max="1787" width="10.109375" style="2" customWidth="1"/>
    <col min="1788" max="1788" width="7.33203125" style="2" customWidth="1"/>
    <col min="1789" max="1789" width="11" style="2" customWidth="1"/>
    <col min="1790" max="1790" width="10.6640625" style="2" customWidth="1"/>
    <col min="1791" max="1791" width="5.6640625" style="2" customWidth="1"/>
    <col min="1792" max="1792" width="11" style="2" customWidth="1"/>
    <col min="1793" max="1793" width="11" style="2" bestFit="1" customWidth="1"/>
    <col min="1794" max="1794" width="7.44140625" style="2" customWidth="1"/>
    <col min="1795" max="1795" width="11.88671875" style="2" customWidth="1"/>
    <col min="1796" max="1796" width="13.33203125" style="2" customWidth="1"/>
    <col min="1797" max="2022" width="9.109375" style="2"/>
    <col min="2023" max="2023" width="5.33203125" style="2" customWidth="1"/>
    <col min="2024" max="2024" width="6.5546875" style="2" customWidth="1"/>
    <col min="2025" max="2025" width="15.88671875" style="2" customWidth="1"/>
    <col min="2026" max="2026" width="6" style="2" customWidth="1"/>
    <col min="2027" max="2027" width="6.5546875" style="2" customWidth="1"/>
    <col min="2028" max="2028" width="8" style="2" customWidth="1"/>
    <col min="2029" max="2029" width="9.109375" style="2"/>
    <col min="2030" max="2030" width="14" style="2" customWidth="1"/>
    <col min="2031" max="2031" width="11.5546875" style="2" customWidth="1"/>
    <col min="2032" max="2032" width="31" style="2" customWidth="1"/>
    <col min="2033" max="2033" width="11" style="2" bestFit="1" customWidth="1"/>
    <col min="2034" max="2035" width="10.109375" style="2" customWidth="1"/>
    <col min="2036" max="2036" width="10.6640625" style="2" customWidth="1"/>
    <col min="2037" max="2037" width="9.6640625" style="2" bestFit="1" customWidth="1"/>
    <col min="2038" max="2038" width="7.88671875" style="2" customWidth="1"/>
    <col min="2039" max="2039" width="10.5546875" style="2" customWidth="1"/>
    <col min="2040" max="2040" width="9.88671875" style="2" bestFit="1" customWidth="1"/>
    <col min="2041" max="2041" width="6.88671875" style="2" customWidth="1"/>
    <col min="2042" max="2042" width="9.88671875" style="2" customWidth="1"/>
    <col min="2043" max="2043" width="10.109375" style="2" customWidth="1"/>
    <col min="2044" max="2044" width="7.33203125" style="2" customWidth="1"/>
    <col min="2045" max="2045" width="11" style="2" customWidth="1"/>
    <col min="2046" max="2046" width="10.6640625" style="2" customWidth="1"/>
    <col min="2047" max="2047" width="5.6640625" style="2" customWidth="1"/>
    <col min="2048" max="2048" width="11" style="2" customWidth="1"/>
    <col min="2049" max="2049" width="11" style="2" bestFit="1" customWidth="1"/>
    <col min="2050" max="2050" width="7.44140625" style="2" customWidth="1"/>
    <col min="2051" max="2051" width="11.88671875" style="2" customWidth="1"/>
    <col min="2052" max="2052" width="13.33203125" style="2" customWidth="1"/>
    <col min="2053" max="2278" width="9.109375" style="2"/>
    <col min="2279" max="2279" width="5.33203125" style="2" customWidth="1"/>
    <col min="2280" max="2280" width="6.5546875" style="2" customWidth="1"/>
    <col min="2281" max="2281" width="15.88671875" style="2" customWidth="1"/>
    <col min="2282" max="2282" width="6" style="2" customWidth="1"/>
    <col min="2283" max="2283" width="6.5546875" style="2" customWidth="1"/>
    <col min="2284" max="2284" width="8" style="2" customWidth="1"/>
    <col min="2285" max="2285" width="9.109375" style="2"/>
    <col min="2286" max="2286" width="14" style="2" customWidth="1"/>
    <col min="2287" max="2287" width="11.5546875" style="2" customWidth="1"/>
    <col min="2288" max="2288" width="31" style="2" customWidth="1"/>
    <col min="2289" max="2289" width="11" style="2" bestFit="1" customWidth="1"/>
    <col min="2290" max="2291" width="10.109375" style="2" customWidth="1"/>
    <col min="2292" max="2292" width="10.6640625" style="2" customWidth="1"/>
    <col min="2293" max="2293" width="9.6640625" style="2" bestFit="1" customWidth="1"/>
    <col min="2294" max="2294" width="7.88671875" style="2" customWidth="1"/>
    <col min="2295" max="2295" width="10.5546875" style="2" customWidth="1"/>
    <col min="2296" max="2296" width="9.88671875" style="2" bestFit="1" customWidth="1"/>
    <col min="2297" max="2297" width="6.88671875" style="2" customWidth="1"/>
    <col min="2298" max="2298" width="9.88671875" style="2" customWidth="1"/>
    <col min="2299" max="2299" width="10.109375" style="2" customWidth="1"/>
    <col min="2300" max="2300" width="7.33203125" style="2" customWidth="1"/>
    <col min="2301" max="2301" width="11" style="2" customWidth="1"/>
    <col min="2302" max="2302" width="10.6640625" style="2" customWidth="1"/>
    <col min="2303" max="2303" width="5.6640625" style="2" customWidth="1"/>
    <col min="2304" max="2304" width="11" style="2" customWidth="1"/>
    <col min="2305" max="2305" width="11" style="2" bestFit="1" customWidth="1"/>
    <col min="2306" max="2306" width="7.44140625" style="2" customWidth="1"/>
    <col min="2307" max="2307" width="11.88671875" style="2" customWidth="1"/>
    <col min="2308" max="2308" width="13.33203125" style="2" customWidth="1"/>
    <col min="2309" max="2534" width="9.109375" style="2"/>
    <col min="2535" max="2535" width="5.33203125" style="2" customWidth="1"/>
    <col min="2536" max="2536" width="6.5546875" style="2" customWidth="1"/>
    <col min="2537" max="2537" width="15.88671875" style="2" customWidth="1"/>
    <col min="2538" max="2538" width="6" style="2" customWidth="1"/>
    <col min="2539" max="2539" width="6.5546875" style="2" customWidth="1"/>
    <col min="2540" max="2540" width="8" style="2" customWidth="1"/>
    <col min="2541" max="2541" width="9.109375" style="2"/>
    <col min="2542" max="2542" width="14" style="2" customWidth="1"/>
    <col min="2543" max="2543" width="11.5546875" style="2" customWidth="1"/>
    <col min="2544" max="2544" width="31" style="2" customWidth="1"/>
    <col min="2545" max="2545" width="11" style="2" bestFit="1" customWidth="1"/>
    <col min="2546" max="2547" width="10.109375" style="2" customWidth="1"/>
    <col min="2548" max="2548" width="10.6640625" style="2" customWidth="1"/>
    <col min="2549" max="2549" width="9.6640625" style="2" bestFit="1" customWidth="1"/>
    <col min="2550" max="2550" width="7.88671875" style="2" customWidth="1"/>
    <col min="2551" max="2551" width="10.5546875" style="2" customWidth="1"/>
    <col min="2552" max="2552" width="9.88671875" style="2" bestFit="1" customWidth="1"/>
    <col min="2553" max="2553" width="6.88671875" style="2" customWidth="1"/>
    <col min="2554" max="2554" width="9.88671875" style="2" customWidth="1"/>
    <col min="2555" max="2555" width="10.109375" style="2" customWidth="1"/>
    <col min="2556" max="2556" width="7.33203125" style="2" customWidth="1"/>
    <col min="2557" max="2557" width="11" style="2" customWidth="1"/>
    <col min="2558" max="2558" width="10.6640625" style="2" customWidth="1"/>
    <col min="2559" max="2559" width="5.6640625" style="2" customWidth="1"/>
    <col min="2560" max="2560" width="11" style="2" customWidth="1"/>
    <col min="2561" max="2561" width="11" style="2" bestFit="1" customWidth="1"/>
    <col min="2562" max="2562" width="7.44140625" style="2" customWidth="1"/>
    <col min="2563" max="2563" width="11.88671875" style="2" customWidth="1"/>
    <col min="2564" max="2564" width="13.33203125" style="2" customWidth="1"/>
    <col min="2565" max="2790" width="9.109375" style="2"/>
    <col min="2791" max="2791" width="5.33203125" style="2" customWidth="1"/>
    <col min="2792" max="2792" width="6.5546875" style="2" customWidth="1"/>
    <col min="2793" max="2793" width="15.88671875" style="2" customWidth="1"/>
    <col min="2794" max="2794" width="6" style="2" customWidth="1"/>
    <col min="2795" max="2795" width="6.5546875" style="2" customWidth="1"/>
    <col min="2796" max="2796" width="8" style="2" customWidth="1"/>
    <col min="2797" max="2797" width="9.109375" style="2"/>
    <col min="2798" max="2798" width="14" style="2" customWidth="1"/>
    <col min="2799" max="2799" width="11.5546875" style="2" customWidth="1"/>
    <col min="2800" max="2800" width="31" style="2" customWidth="1"/>
    <col min="2801" max="2801" width="11" style="2" bestFit="1" customWidth="1"/>
    <col min="2802" max="2803" width="10.109375" style="2" customWidth="1"/>
    <col min="2804" max="2804" width="10.6640625" style="2" customWidth="1"/>
    <col min="2805" max="2805" width="9.6640625" style="2" bestFit="1" customWidth="1"/>
    <col min="2806" max="2806" width="7.88671875" style="2" customWidth="1"/>
    <col min="2807" max="2807" width="10.5546875" style="2" customWidth="1"/>
    <col min="2808" max="2808" width="9.88671875" style="2" bestFit="1" customWidth="1"/>
    <col min="2809" max="2809" width="6.88671875" style="2" customWidth="1"/>
    <col min="2810" max="2810" width="9.88671875" style="2" customWidth="1"/>
    <col min="2811" max="2811" width="10.109375" style="2" customWidth="1"/>
    <col min="2812" max="2812" width="7.33203125" style="2" customWidth="1"/>
    <col min="2813" max="2813" width="11" style="2" customWidth="1"/>
    <col min="2814" max="2814" width="10.6640625" style="2" customWidth="1"/>
    <col min="2815" max="2815" width="5.6640625" style="2" customWidth="1"/>
    <col min="2816" max="2816" width="11" style="2" customWidth="1"/>
    <col min="2817" max="2817" width="11" style="2" bestFit="1" customWidth="1"/>
    <col min="2818" max="2818" width="7.44140625" style="2" customWidth="1"/>
    <col min="2819" max="2819" width="11.88671875" style="2" customWidth="1"/>
    <col min="2820" max="2820" width="13.33203125" style="2" customWidth="1"/>
    <col min="2821" max="3046" width="9.109375" style="2"/>
    <col min="3047" max="3047" width="5.33203125" style="2" customWidth="1"/>
    <col min="3048" max="3048" width="6.5546875" style="2" customWidth="1"/>
    <col min="3049" max="3049" width="15.88671875" style="2" customWidth="1"/>
    <col min="3050" max="3050" width="6" style="2" customWidth="1"/>
    <col min="3051" max="3051" width="6.5546875" style="2" customWidth="1"/>
    <col min="3052" max="3052" width="8" style="2" customWidth="1"/>
    <col min="3053" max="3053" width="9.109375" style="2"/>
    <col min="3054" max="3054" width="14" style="2" customWidth="1"/>
    <col min="3055" max="3055" width="11.5546875" style="2" customWidth="1"/>
    <col min="3056" max="3056" width="31" style="2" customWidth="1"/>
    <col min="3057" max="3057" width="11" style="2" bestFit="1" customWidth="1"/>
    <col min="3058" max="3059" width="10.109375" style="2" customWidth="1"/>
    <col min="3060" max="3060" width="10.6640625" style="2" customWidth="1"/>
    <col min="3061" max="3061" width="9.6640625" style="2" bestFit="1" customWidth="1"/>
    <col min="3062" max="3062" width="7.88671875" style="2" customWidth="1"/>
    <col min="3063" max="3063" width="10.5546875" style="2" customWidth="1"/>
    <col min="3064" max="3064" width="9.88671875" style="2" bestFit="1" customWidth="1"/>
    <col min="3065" max="3065" width="6.88671875" style="2" customWidth="1"/>
    <col min="3066" max="3066" width="9.88671875" style="2" customWidth="1"/>
    <col min="3067" max="3067" width="10.109375" style="2" customWidth="1"/>
    <col min="3068" max="3068" width="7.33203125" style="2" customWidth="1"/>
    <col min="3069" max="3069" width="11" style="2" customWidth="1"/>
    <col min="3070" max="3070" width="10.6640625" style="2" customWidth="1"/>
    <col min="3071" max="3071" width="5.6640625" style="2" customWidth="1"/>
    <col min="3072" max="3072" width="11" style="2" customWidth="1"/>
    <col min="3073" max="3073" width="11" style="2" bestFit="1" customWidth="1"/>
    <col min="3074" max="3074" width="7.44140625" style="2" customWidth="1"/>
    <col min="3075" max="3075" width="11.88671875" style="2" customWidth="1"/>
    <col min="3076" max="3076" width="13.33203125" style="2" customWidth="1"/>
    <col min="3077" max="3302" width="9.109375" style="2"/>
    <col min="3303" max="3303" width="5.33203125" style="2" customWidth="1"/>
    <col min="3304" max="3304" width="6.5546875" style="2" customWidth="1"/>
    <col min="3305" max="3305" width="15.88671875" style="2" customWidth="1"/>
    <col min="3306" max="3306" width="6" style="2" customWidth="1"/>
    <col min="3307" max="3307" width="6.5546875" style="2" customWidth="1"/>
    <col min="3308" max="3308" width="8" style="2" customWidth="1"/>
    <col min="3309" max="3309" width="9.109375" style="2"/>
    <col min="3310" max="3310" width="14" style="2" customWidth="1"/>
    <col min="3311" max="3311" width="11.5546875" style="2" customWidth="1"/>
    <col min="3312" max="3312" width="31" style="2" customWidth="1"/>
    <col min="3313" max="3313" width="11" style="2" bestFit="1" customWidth="1"/>
    <col min="3314" max="3315" width="10.109375" style="2" customWidth="1"/>
    <col min="3316" max="3316" width="10.6640625" style="2" customWidth="1"/>
    <col min="3317" max="3317" width="9.6640625" style="2" bestFit="1" customWidth="1"/>
    <col min="3318" max="3318" width="7.88671875" style="2" customWidth="1"/>
    <col min="3319" max="3319" width="10.5546875" style="2" customWidth="1"/>
    <col min="3320" max="3320" width="9.88671875" style="2" bestFit="1" customWidth="1"/>
    <col min="3321" max="3321" width="6.88671875" style="2" customWidth="1"/>
    <col min="3322" max="3322" width="9.88671875" style="2" customWidth="1"/>
    <col min="3323" max="3323" width="10.109375" style="2" customWidth="1"/>
    <col min="3324" max="3324" width="7.33203125" style="2" customWidth="1"/>
    <col min="3325" max="3325" width="11" style="2" customWidth="1"/>
    <col min="3326" max="3326" width="10.6640625" style="2" customWidth="1"/>
    <col min="3327" max="3327" width="5.6640625" style="2" customWidth="1"/>
    <col min="3328" max="3328" width="11" style="2" customWidth="1"/>
    <col min="3329" max="3329" width="11" style="2" bestFit="1" customWidth="1"/>
    <col min="3330" max="3330" width="7.44140625" style="2" customWidth="1"/>
    <col min="3331" max="3331" width="11.88671875" style="2" customWidth="1"/>
    <col min="3332" max="3332" width="13.33203125" style="2" customWidth="1"/>
    <col min="3333" max="3558" width="9.109375" style="2"/>
    <col min="3559" max="3559" width="5.33203125" style="2" customWidth="1"/>
    <col min="3560" max="3560" width="6.5546875" style="2" customWidth="1"/>
    <col min="3561" max="3561" width="15.88671875" style="2" customWidth="1"/>
    <col min="3562" max="3562" width="6" style="2" customWidth="1"/>
    <col min="3563" max="3563" width="6.5546875" style="2" customWidth="1"/>
    <col min="3564" max="3564" width="8" style="2" customWidth="1"/>
    <col min="3565" max="3565" width="9.109375" style="2"/>
    <col min="3566" max="3566" width="14" style="2" customWidth="1"/>
    <col min="3567" max="3567" width="11.5546875" style="2" customWidth="1"/>
    <col min="3568" max="3568" width="31" style="2" customWidth="1"/>
    <col min="3569" max="3569" width="11" style="2" bestFit="1" customWidth="1"/>
    <col min="3570" max="3571" width="10.109375" style="2" customWidth="1"/>
    <col min="3572" max="3572" width="10.6640625" style="2" customWidth="1"/>
    <col min="3573" max="3573" width="9.6640625" style="2" bestFit="1" customWidth="1"/>
    <col min="3574" max="3574" width="7.88671875" style="2" customWidth="1"/>
    <col min="3575" max="3575" width="10.5546875" style="2" customWidth="1"/>
    <col min="3576" max="3576" width="9.88671875" style="2" bestFit="1" customWidth="1"/>
    <col min="3577" max="3577" width="6.88671875" style="2" customWidth="1"/>
    <col min="3578" max="3578" width="9.88671875" style="2" customWidth="1"/>
    <col min="3579" max="3579" width="10.109375" style="2" customWidth="1"/>
    <col min="3580" max="3580" width="7.33203125" style="2" customWidth="1"/>
    <col min="3581" max="3581" width="11" style="2" customWidth="1"/>
    <col min="3582" max="3582" width="10.6640625" style="2" customWidth="1"/>
    <col min="3583" max="3583" width="5.6640625" style="2" customWidth="1"/>
    <col min="3584" max="3584" width="11" style="2" customWidth="1"/>
    <col min="3585" max="3585" width="11" style="2" bestFit="1" customWidth="1"/>
    <col min="3586" max="3586" width="7.44140625" style="2" customWidth="1"/>
    <col min="3587" max="3587" width="11.88671875" style="2" customWidth="1"/>
    <col min="3588" max="3588" width="13.33203125" style="2" customWidth="1"/>
    <col min="3589" max="3814" width="9.109375" style="2"/>
    <col min="3815" max="3815" width="5.33203125" style="2" customWidth="1"/>
    <col min="3816" max="3816" width="6.5546875" style="2" customWidth="1"/>
    <col min="3817" max="3817" width="15.88671875" style="2" customWidth="1"/>
    <col min="3818" max="3818" width="6" style="2" customWidth="1"/>
    <col min="3819" max="3819" width="6.5546875" style="2" customWidth="1"/>
    <col min="3820" max="3820" width="8" style="2" customWidth="1"/>
    <col min="3821" max="3821" width="9.109375" style="2"/>
    <col min="3822" max="3822" width="14" style="2" customWidth="1"/>
    <col min="3823" max="3823" width="11.5546875" style="2" customWidth="1"/>
    <col min="3824" max="3824" width="31" style="2" customWidth="1"/>
    <col min="3825" max="3825" width="11" style="2" bestFit="1" customWidth="1"/>
    <col min="3826" max="3827" width="10.109375" style="2" customWidth="1"/>
    <col min="3828" max="3828" width="10.6640625" style="2" customWidth="1"/>
    <col min="3829" max="3829" width="9.6640625" style="2" bestFit="1" customWidth="1"/>
    <col min="3830" max="3830" width="7.88671875" style="2" customWidth="1"/>
    <col min="3831" max="3831" width="10.5546875" style="2" customWidth="1"/>
    <col min="3832" max="3832" width="9.88671875" style="2" bestFit="1" customWidth="1"/>
    <col min="3833" max="3833" width="6.88671875" style="2" customWidth="1"/>
    <col min="3834" max="3834" width="9.88671875" style="2" customWidth="1"/>
    <col min="3835" max="3835" width="10.109375" style="2" customWidth="1"/>
    <col min="3836" max="3836" width="7.33203125" style="2" customWidth="1"/>
    <col min="3837" max="3837" width="11" style="2" customWidth="1"/>
    <col min="3838" max="3838" width="10.6640625" style="2" customWidth="1"/>
    <col min="3839" max="3839" width="5.6640625" style="2" customWidth="1"/>
    <col min="3840" max="3840" width="11" style="2" customWidth="1"/>
    <col min="3841" max="3841" width="11" style="2" bestFit="1" customWidth="1"/>
    <col min="3842" max="3842" width="7.44140625" style="2" customWidth="1"/>
    <col min="3843" max="3843" width="11.88671875" style="2" customWidth="1"/>
    <col min="3844" max="3844" width="13.33203125" style="2" customWidth="1"/>
    <col min="3845" max="4070" width="9.109375" style="2"/>
    <col min="4071" max="4071" width="5.33203125" style="2" customWidth="1"/>
    <col min="4072" max="4072" width="6.5546875" style="2" customWidth="1"/>
    <col min="4073" max="4073" width="15.88671875" style="2" customWidth="1"/>
    <col min="4074" max="4074" width="6" style="2" customWidth="1"/>
    <col min="4075" max="4075" width="6.5546875" style="2" customWidth="1"/>
    <col min="4076" max="4076" width="8" style="2" customWidth="1"/>
    <col min="4077" max="4077" width="9.109375" style="2"/>
    <col min="4078" max="4078" width="14" style="2" customWidth="1"/>
    <col min="4079" max="4079" width="11.5546875" style="2" customWidth="1"/>
    <col min="4080" max="4080" width="31" style="2" customWidth="1"/>
    <col min="4081" max="4081" width="11" style="2" bestFit="1" customWidth="1"/>
    <col min="4082" max="4083" width="10.109375" style="2" customWidth="1"/>
    <col min="4084" max="4084" width="10.6640625" style="2" customWidth="1"/>
    <col min="4085" max="4085" width="9.6640625" style="2" bestFit="1" customWidth="1"/>
    <col min="4086" max="4086" width="7.88671875" style="2" customWidth="1"/>
    <col min="4087" max="4087" width="10.5546875" style="2" customWidth="1"/>
    <col min="4088" max="4088" width="9.88671875" style="2" bestFit="1" customWidth="1"/>
    <col min="4089" max="4089" width="6.88671875" style="2" customWidth="1"/>
    <col min="4090" max="4090" width="9.88671875" style="2" customWidth="1"/>
    <col min="4091" max="4091" width="10.109375" style="2" customWidth="1"/>
    <col min="4092" max="4092" width="7.33203125" style="2" customWidth="1"/>
    <col min="4093" max="4093" width="11" style="2" customWidth="1"/>
    <col min="4094" max="4094" width="10.6640625" style="2" customWidth="1"/>
    <col min="4095" max="4095" width="5.6640625" style="2" customWidth="1"/>
    <col min="4096" max="4096" width="11" style="2" customWidth="1"/>
    <col min="4097" max="4097" width="11" style="2" bestFit="1" customWidth="1"/>
    <col min="4098" max="4098" width="7.44140625" style="2" customWidth="1"/>
    <col min="4099" max="4099" width="11.88671875" style="2" customWidth="1"/>
    <col min="4100" max="4100" width="13.33203125" style="2" customWidth="1"/>
    <col min="4101" max="4326" width="9.109375" style="2"/>
    <col min="4327" max="4327" width="5.33203125" style="2" customWidth="1"/>
    <col min="4328" max="4328" width="6.5546875" style="2" customWidth="1"/>
    <col min="4329" max="4329" width="15.88671875" style="2" customWidth="1"/>
    <col min="4330" max="4330" width="6" style="2" customWidth="1"/>
    <col min="4331" max="4331" width="6.5546875" style="2" customWidth="1"/>
    <col min="4332" max="4332" width="8" style="2" customWidth="1"/>
    <col min="4333" max="4333" width="9.109375" style="2"/>
    <col min="4334" max="4334" width="14" style="2" customWidth="1"/>
    <col min="4335" max="4335" width="11.5546875" style="2" customWidth="1"/>
    <col min="4336" max="4336" width="31" style="2" customWidth="1"/>
    <col min="4337" max="4337" width="11" style="2" bestFit="1" customWidth="1"/>
    <col min="4338" max="4339" width="10.109375" style="2" customWidth="1"/>
    <col min="4340" max="4340" width="10.6640625" style="2" customWidth="1"/>
    <col min="4341" max="4341" width="9.6640625" style="2" bestFit="1" customWidth="1"/>
    <col min="4342" max="4342" width="7.88671875" style="2" customWidth="1"/>
    <col min="4343" max="4343" width="10.5546875" style="2" customWidth="1"/>
    <col min="4344" max="4344" width="9.88671875" style="2" bestFit="1" customWidth="1"/>
    <col min="4345" max="4345" width="6.88671875" style="2" customWidth="1"/>
    <col min="4346" max="4346" width="9.88671875" style="2" customWidth="1"/>
    <col min="4347" max="4347" width="10.109375" style="2" customWidth="1"/>
    <col min="4348" max="4348" width="7.33203125" style="2" customWidth="1"/>
    <col min="4349" max="4349" width="11" style="2" customWidth="1"/>
    <col min="4350" max="4350" width="10.6640625" style="2" customWidth="1"/>
    <col min="4351" max="4351" width="5.6640625" style="2" customWidth="1"/>
    <col min="4352" max="4352" width="11" style="2" customWidth="1"/>
    <col min="4353" max="4353" width="11" style="2" bestFit="1" customWidth="1"/>
    <col min="4354" max="4354" width="7.44140625" style="2" customWidth="1"/>
    <col min="4355" max="4355" width="11.88671875" style="2" customWidth="1"/>
    <col min="4356" max="4356" width="13.33203125" style="2" customWidth="1"/>
    <col min="4357" max="4582" width="9.109375" style="2"/>
    <col min="4583" max="4583" width="5.33203125" style="2" customWidth="1"/>
    <col min="4584" max="4584" width="6.5546875" style="2" customWidth="1"/>
    <col min="4585" max="4585" width="15.88671875" style="2" customWidth="1"/>
    <col min="4586" max="4586" width="6" style="2" customWidth="1"/>
    <col min="4587" max="4587" width="6.5546875" style="2" customWidth="1"/>
    <col min="4588" max="4588" width="8" style="2" customWidth="1"/>
    <col min="4589" max="4589" width="9.109375" style="2"/>
    <col min="4590" max="4590" width="14" style="2" customWidth="1"/>
    <col min="4591" max="4591" width="11.5546875" style="2" customWidth="1"/>
    <col min="4592" max="4592" width="31" style="2" customWidth="1"/>
    <col min="4593" max="4593" width="11" style="2" bestFit="1" customWidth="1"/>
    <col min="4594" max="4595" width="10.109375" style="2" customWidth="1"/>
    <col min="4596" max="4596" width="10.6640625" style="2" customWidth="1"/>
    <col min="4597" max="4597" width="9.6640625" style="2" bestFit="1" customWidth="1"/>
    <col min="4598" max="4598" width="7.88671875" style="2" customWidth="1"/>
    <col min="4599" max="4599" width="10.5546875" style="2" customWidth="1"/>
    <col min="4600" max="4600" width="9.88671875" style="2" bestFit="1" customWidth="1"/>
    <col min="4601" max="4601" width="6.88671875" style="2" customWidth="1"/>
    <col min="4602" max="4602" width="9.88671875" style="2" customWidth="1"/>
    <col min="4603" max="4603" width="10.109375" style="2" customWidth="1"/>
    <col min="4604" max="4604" width="7.33203125" style="2" customWidth="1"/>
    <col min="4605" max="4605" width="11" style="2" customWidth="1"/>
    <col min="4606" max="4606" width="10.6640625" style="2" customWidth="1"/>
    <col min="4607" max="4607" width="5.6640625" style="2" customWidth="1"/>
    <col min="4608" max="4608" width="11" style="2" customWidth="1"/>
    <col min="4609" max="4609" width="11" style="2" bestFit="1" customWidth="1"/>
    <col min="4610" max="4610" width="7.44140625" style="2" customWidth="1"/>
    <col min="4611" max="4611" width="11.88671875" style="2" customWidth="1"/>
    <col min="4612" max="4612" width="13.33203125" style="2" customWidth="1"/>
    <col min="4613" max="4838" width="9.109375" style="2"/>
    <col min="4839" max="4839" width="5.33203125" style="2" customWidth="1"/>
    <col min="4840" max="4840" width="6.5546875" style="2" customWidth="1"/>
    <col min="4841" max="4841" width="15.88671875" style="2" customWidth="1"/>
    <col min="4842" max="4842" width="6" style="2" customWidth="1"/>
    <col min="4843" max="4843" width="6.5546875" style="2" customWidth="1"/>
    <col min="4844" max="4844" width="8" style="2" customWidth="1"/>
    <col min="4845" max="4845" width="9.109375" style="2"/>
    <col min="4846" max="4846" width="14" style="2" customWidth="1"/>
    <col min="4847" max="4847" width="11.5546875" style="2" customWidth="1"/>
    <col min="4848" max="4848" width="31" style="2" customWidth="1"/>
    <col min="4849" max="4849" width="11" style="2" bestFit="1" customWidth="1"/>
    <col min="4850" max="4851" width="10.109375" style="2" customWidth="1"/>
    <col min="4852" max="4852" width="10.6640625" style="2" customWidth="1"/>
    <col min="4853" max="4853" width="9.6640625" style="2" bestFit="1" customWidth="1"/>
    <col min="4854" max="4854" width="7.88671875" style="2" customWidth="1"/>
    <col min="4855" max="4855" width="10.5546875" style="2" customWidth="1"/>
    <col min="4856" max="4856" width="9.88671875" style="2" bestFit="1" customWidth="1"/>
    <col min="4857" max="4857" width="6.88671875" style="2" customWidth="1"/>
    <col min="4858" max="4858" width="9.88671875" style="2" customWidth="1"/>
    <col min="4859" max="4859" width="10.109375" style="2" customWidth="1"/>
    <col min="4860" max="4860" width="7.33203125" style="2" customWidth="1"/>
    <col min="4861" max="4861" width="11" style="2" customWidth="1"/>
    <col min="4862" max="4862" width="10.6640625" style="2" customWidth="1"/>
    <col min="4863" max="4863" width="5.6640625" style="2" customWidth="1"/>
    <col min="4864" max="4864" width="11" style="2" customWidth="1"/>
    <col min="4865" max="4865" width="11" style="2" bestFit="1" customWidth="1"/>
    <col min="4866" max="4866" width="7.44140625" style="2" customWidth="1"/>
    <col min="4867" max="4867" width="11.88671875" style="2" customWidth="1"/>
    <col min="4868" max="4868" width="13.33203125" style="2" customWidth="1"/>
    <col min="4869" max="5094" width="9.109375" style="2"/>
    <col min="5095" max="5095" width="5.33203125" style="2" customWidth="1"/>
    <col min="5096" max="5096" width="6.5546875" style="2" customWidth="1"/>
    <col min="5097" max="5097" width="15.88671875" style="2" customWidth="1"/>
    <col min="5098" max="5098" width="6" style="2" customWidth="1"/>
    <col min="5099" max="5099" width="6.5546875" style="2" customWidth="1"/>
    <col min="5100" max="5100" width="8" style="2" customWidth="1"/>
    <col min="5101" max="5101" width="9.109375" style="2"/>
    <col min="5102" max="5102" width="14" style="2" customWidth="1"/>
    <col min="5103" max="5103" width="11.5546875" style="2" customWidth="1"/>
    <col min="5104" max="5104" width="31" style="2" customWidth="1"/>
    <col min="5105" max="5105" width="11" style="2" bestFit="1" customWidth="1"/>
    <col min="5106" max="5107" width="10.109375" style="2" customWidth="1"/>
    <col min="5108" max="5108" width="10.6640625" style="2" customWidth="1"/>
    <col min="5109" max="5109" width="9.6640625" style="2" bestFit="1" customWidth="1"/>
    <col min="5110" max="5110" width="7.88671875" style="2" customWidth="1"/>
    <col min="5111" max="5111" width="10.5546875" style="2" customWidth="1"/>
    <col min="5112" max="5112" width="9.88671875" style="2" bestFit="1" customWidth="1"/>
    <col min="5113" max="5113" width="6.88671875" style="2" customWidth="1"/>
    <col min="5114" max="5114" width="9.88671875" style="2" customWidth="1"/>
    <col min="5115" max="5115" width="10.109375" style="2" customWidth="1"/>
    <col min="5116" max="5116" width="7.33203125" style="2" customWidth="1"/>
    <col min="5117" max="5117" width="11" style="2" customWidth="1"/>
    <col min="5118" max="5118" width="10.6640625" style="2" customWidth="1"/>
    <col min="5119" max="5119" width="5.6640625" style="2" customWidth="1"/>
    <col min="5120" max="5120" width="11" style="2" customWidth="1"/>
    <col min="5121" max="5121" width="11" style="2" bestFit="1" customWidth="1"/>
    <col min="5122" max="5122" width="7.44140625" style="2" customWidth="1"/>
    <col min="5123" max="5123" width="11.88671875" style="2" customWidth="1"/>
    <col min="5124" max="5124" width="13.33203125" style="2" customWidth="1"/>
    <col min="5125" max="5350" width="9.109375" style="2"/>
    <col min="5351" max="5351" width="5.33203125" style="2" customWidth="1"/>
    <col min="5352" max="5352" width="6.5546875" style="2" customWidth="1"/>
    <col min="5353" max="5353" width="15.88671875" style="2" customWidth="1"/>
    <col min="5354" max="5354" width="6" style="2" customWidth="1"/>
    <col min="5355" max="5355" width="6.5546875" style="2" customWidth="1"/>
    <col min="5356" max="5356" width="8" style="2" customWidth="1"/>
    <col min="5357" max="5357" width="9.109375" style="2"/>
    <col min="5358" max="5358" width="14" style="2" customWidth="1"/>
    <col min="5359" max="5359" width="11.5546875" style="2" customWidth="1"/>
    <col min="5360" max="5360" width="31" style="2" customWidth="1"/>
    <col min="5361" max="5361" width="11" style="2" bestFit="1" customWidth="1"/>
    <col min="5362" max="5363" width="10.109375" style="2" customWidth="1"/>
    <col min="5364" max="5364" width="10.6640625" style="2" customWidth="1"/>
    <col min="5365" max="5365" width="9.6640625" style="2" bestFit="1" customWidth="1"/>
    <col min="5366" max="5366" width="7.88671875" style="2" customWidth="1"/>
    <col min="5367" max="5367" width="10.5546875" style="2" customWidth="1"/>
    <col min="5368" max="5368" width="9.88671875" style="2" bestFit="1" customWidth="1"/>
    <col min="5369" max="5369" width="6.88671875" style="2" customWidth="1"/>
    <col min="5370" max="5370" width="9.88671875" style="2" customWidth="1"/>
    <col min="5371" max="5371" width="10.109375" style="2" customWidth="1"/>
    <col min="5372" max="5372" width="7.33203125" style="2" customWidth="1"/>
    <col min="5373" max="5373" width="11" style="2" customWidth="1"/>
    <col min="5374" max="5374" width="10.6640625" style="2" customWidth="1"/>
    <col min="5375" max="5375" width="5.6640625" style="2" customWidth="1"/>
    <col min="5376" max="5376" width="11" style="2" customWidth="1"/>
    <col min="5377" max="5377" width="11" style="2" bestFit="1" customWidth="1"/>
    <col min="5378" max="5378" width="7.44140625" style="2" customWidth="1"/>
    <col min="5379" max="5379" width="11.88671875" style="2" customWidth="1"/>
    <col min="5380" max="5380" width="13.33203125" style="2" customWidth="1"/>
    <col min="5381" max="5606" width="9.109375" style="2"/>
    <col min="5607" max="5607" width="5.33203125" style="2" customWidth="1"/>
    <col min="5608" max="5608" width="6.5546875" style="2" customWidth="1"/>
    <col min="5609" max="5609" width="15.88671875" style="2" customWidth="1"/>
    <col min="5610" max="5610" width="6" style="2" customWidth="1"/>
    <col min="5611" max="5611" width="6.5546875" style="2" customWidth="1"/>
    <col min="5612" max="5612" width="8" style="2" customWidth="1"/>
    <col min="5613" max="5613" width="9.109375" style="2"/>
    <col min="5614" max="5614" width="14" style="2" customWidth="1"/>
    <col min="5615" max="5615" width="11.5546875" style="2" customWidth="1"/>
    <col min="5616" max="5616" width="31" style="2" customWidth="1"/>
    <col min="5617" max="5617" width="11" style="2" bestFit="1" customWidth="1"/>
    <col min="5618" max="5619" width="10.109375" style="2" customWidth="1"/>
    <col min="5620" max="5620" width="10.6640625" style="2" customWidth="1"/>
    <col min="5621" max="5621" width="9.6640625" style="2" bestFit="1" customWidth="1"/>
    <col min="5622" max="5622" width="7.88671875" style="2" customWidth="1"/>
    <col min="5623" max="5623" width="10.5546875" style="2" customWidth="1"/>
    <col min="5624" max="5624" width="9.88671875" style="2" bestFit="1" customWidth="1"/>
    <col min="5625" max="5625" width="6.88671875" style="2" customWidth="1"/>
    <col min="5626" max="5626" width="9.88671875" style="2" customWidth="1"/>
    <col min="5627" max="5627" width="10.109375" style="2" customWidth="1"/>
    <col min="5628" max="5628" width="7.33203125" style="2" customWidth="1"/>
    <col min="5629" max="5629" width="11" style="2" customWidth="1"/>
    <col min="5630" max="5630" width="10.6640625" style="2" customWidth="1"/>
    <col min="5631" max="5631" width="5.6640625" style="2" customWidth="1"/>
    <col min="5632" max="5632" width="11" style="2" customWidth="1"/>
    <col min="5633" max="5633" width="11" style="2" bestFit="1" customWidth="1"/>
    <col min="5634" max="5634" width="7.44140625" style="2" customWidth="1"/>
    <col min="5635" max="5635" width="11.88671875" style="2" customWidth="1"/>
    <col min="5636" max="5636" width="13.33203125" style="2" customWidth="1"/>
    <col min="5637" max="5862" width="9.109375" style="2"/>
    <col min="5863" max="5863" width="5.33203125" style="2" customWidth="1"/>
    <col min="5864" max="5864" width="6.5546875" style="2" customWidth="1"/>
    <col min="5865" max="5865" width="15.88671875" style="2" customWidth="1"/>
    <col min="5866" max="5866" width="6" style="2" customWidth="1"/>
    <col min="5867" max="5867" width="6.5546875" style="2" customWidth="1"/>
    <col min="5868" max="5868" width="8" style="2" customWidth="1"/>
    <col min="5869" max="5869" width="9.109375" style="2"/>
    <col min="5870" max="5870" width="14" style="2" customWidth="1"/>
    <col min="5871" max="5871" width="11.5546875" style="2" customWidth="1"/>
    <col min="5872" max="5872" width="31" style="2" customWidth="1"/>
    <col min="5873" max="5873" width="11" style="2" bestFit="1" customWidth="1"/>
    <col min="5874" max="5875" width="10.109375" style="2" customWidth="1"/>
    <col min="5876" max="5876" width="10.6640625" style="2" customWidth="1"/>
    <col min="5877" max="5877" width="9.6640625" style="2" bestFit="1" customWidth="1"/>
    <col min="5878" max="5878" width="7.88671875" style="2" customWidth="1"/>
    <col min="5879" max="5879" width="10.5546875" style="2" customWidth="1"/>
    <col min="5880" max="5880" width="9.88671875" style="2" bestFit="1" customWidth="1"/>
    <col min="5881" max="5881" width="6.88671875" style="2" customWidth="1"/>
    <col min="5882" max="5882" width="9.88671875" style="2" customWidth="1"/>
    <col min="5883" max="5883" width="10.109375" style="2" customWidth="1"/>
    <col min="5884" max="5884" width="7.33203125" style="2" customWidth="1"/>
    <col min="5885" max="5885" width="11" style="2" customWidth="1"/>
    <col min="5886" max="5886" width="10.6640625" style="2" customWidth="1"/>
    <col min="5887" max="5887" width="5.6640625" style="2" customWidth="1"/>
    <col min="5888" max="5888" width="11" style="2" customWidth="1"/>
    <col min="5889" max="5889" width="11" style="2" bestFit="1" customWidth="1"/>
    <col min="5890" max="5890" width="7.44140625" style="2" customWidth="1"/>
    <col min="5891" max="5891" width="11.88671875" style="2" customWidth="1"/>
    <col min="5892" max="5892" width="13.33203125" style="2" customWidth="1"/>
    <col min="5893" max="6118" width="9.109375" style="2"/>
    <col min="6119" max="6119" width="5.33203125" style="2" customWidth="1"/>
    <col min="6120" max="6120" width="6.5546875" style="2" customWidth="1"/>
    <col min="6121" max="6121" width="15.88671875" style="2" customWidth="1"/>
    <col min="6122" max="6122" width="6" style="2" customWidth="1"/>
    <col min="6123" max="6123" width="6.5546875" style="2" customWidth="1"/>
    <col min="6124" max="6124" width="8" style="2" customWidth="1"/>
    <col min="6125" max="6125" width="9.109375" style="2"/>
    <col min="6126" max="6126" width="14" style="2" customWidth="1"/>
    <col min="6127" max="6127" width="11.5546875" style="2" customWidth="1"/>
    <col min="6128" max="6128" width="31" style="2" customWidth="1"/>
    <col min="6129" max="6129" width="11" style="2" bestFit="1" customWidth="1"/>
    <col min="6130" max="6131" width="10.109375" style="2" customWidth="1"/>
    <col min="6132" max="6132" width="10.6640625" style="2" customWidth="1"/>
    <col min="6133" max="6133" width="9.6640625" style="2" bestFit="1" customWidth="1"/>
    <col min="6134" max="6134" width="7.88671875" style="2" customWidth="1"/>
    <col min="6135" max="6135" width="10.5546875" style="2" customWidth="1"/>
    <col min="6136" max="6136" width="9.88671875" style="2" bestFit="1" customWidth="1"/>
    <col min="6137" max="6137" width="6.88671875" style="2" customWidth="1"/>
    <col min="6138" max="6138" width="9.88671875" style="2" customWidth="1"/>
    <col min="6139" max="6139" width="10.109375" style="2" customWidth="1"/>
    <col min="6140" max="6140" width="7.33203125" style="2" customWidth="1"/>
    <col min="6141" max="6141" width="11" style="2" customWidth="1"/>
    <col min="6142" max="6142" width="10.6640625" style="2" customWidth="1"/>
    <col min="6143" max="6143" width="5.6640625" style="2" customWidth="1"/>
    <col min="6144" max="6144" width="11" style="2" customWidth="1"/>
    <col min="6145" max="6145" width="11" style="2" bestFit="1" customWidth="1"/>
    <col min="6146" max="6146" width="7.44140625" style="2" customWidth="1"/>
    <col min="6147" max="6147" width="11.88671875" style="2" customWidth="1"/>
    <col min="6148" max="6148" width="13.33203125" style="2" customWidth="1"/>
    <col min="6149" max="6374" width="9.109375" style="2"/>
    <col min="6375" max="6375" width="5.33203125" style="2" customWidth="1"/>
    <col min="6376" max="6376" width="6.5546875" style="2" customWidth="1"/>
    <col min="6377" max="6377" width="15.88671875" style="2" customWidth="1"/>
    <col min="6378" max="6378" width="6" style="2" customWidth="1"/>
    <col min="6379" max="6379" width="6.5546875" style="2" customWidth="1"/>
    <col min="6380" max="6380" width="8" style="2" customWidth="1"/>
    <col min="6381" max="6381" width="9.109375" style="2"/>
    <col min="6382" max="6382" width="14" style="2" customWidth="1"/>
    <col min="6383" max="6383" width="11.5546875" style="2" customWidth="1"/>
    <col min="6384" max="6384" width="31" style="2" customWidth="1"/>
    <col min="6385" max="6385" width="11" style="2" bestFit="1" customWidth="1"/>
    <col min="6386" max="6387" width="10.109375" style="2" customWidth="1"/>
    <col min="6388" max="6388" width="10.6640625" style="2" customWidth="1"/>
    <col min="6389" max="6389" width="9.6640625" style="2" bestFit="1" customWidth="1"/>
    <col min="6390" max="6390" width="7.88671875" style="2" customWidth="1"/>
    <col min="6391" max="6391" width="10.5546875" style="2" customWidth="1"/>
    <col min="6392" max="6392" width="9.88671875" style="2" bestFit="1" customWidth="1"/>
    <col min="6393" max="6393" width="6.88671875" style="2" customWidth="1"/>
    <col min="6394" max="6394" width="9.88671875" style="2" customWidth="1"/>
    <col min="6395" max="6395" width="10.109375" style="2" customWidth="1"/>
    <col min="6396" max="6396" width="7.33203125" style="2" customWidth="1"/>
    <col min="6397" max="6397" width="11" style="2" customWidth="1"/>
    <col min="6398" max="6398" width="10.6640625" style="2" customWidth="1"/>
    <col min="6399" max="6399" width="5.6640625" style="2" customWidth="1"/>
    <col min="6400" max="6400" width="11" style="2" customWidth="1"/>
    <col min="6401" max="6401" width="11" style="2" bestFit="1" customWidth="1"/>
    <col min="6402" max="6402" width="7.44140625" style="2" customWidth="1"/>
    <col min="6403" max="6403" width="11.88671875" style="2" customWidth="1"/>
    <col min="6404" max="6404" width="13.33203125" style="2" customWidth="1"/>
    <col min="6405" max="6630" width="9.109375" style="2"/>
    <col min="6631" max="6631" width="5.33203125" style="2" customWidth="1"/>
    <col min="6632" max="6632" width="6.5546875" style="2" customWidth="1"/>
    <col min="6633" max="6633" width="15.88671875" style="2" customWidth="1"/>
    <col min="6634" max="6634" width="6" style="2" customWidth="1"/>
    <col min="6635" max="6635" width="6.5546875" style="2" customWidth="1"/>
    <col min="6636" max="6636" width="8" style="2" customWidth="1"/>
    <col min="6637" max="6637" width="9.109375" style="2"/>
    <col min="6638" max="6638" width="14" style="2" customWidth="1"/>
    <col min="6639" max="6639" width="11.5546875" style="2" customWidth="1"/>
    <col min="6640" max="6640" width="31" style="2" customWidth="1"/>
    <col min="6641" max="6641" width="11" style="2" bestFit="1" customWidth="1"/>
    <col min="6642" max="6643" width="10.109375" style="2" customWidth="1"/>
    <col min="6644" max="6644" width="10.6640625" style="2" customWidth="1"/>
    <col min="6645" max="6645" width="9.6640625" style="2" bestFit="1" customWidth="1"/>
    <col min="6646" max="6646" width="7.88671875" style="2" customWidth="1"/>
    <col min="6647" max="6647" width="10.5546875" style="2" customWidth="1"/>
    <col min="6648" max="6648" width="9.88671875" style="2" bestFit="1" customWidth="1"/>
    <col min="6649" max="6649" width="6.88671875" style="2" customWidth="1"/>
    <col min="6650" max="6650" width="9.88671875" style="2" customWidth="1"/>
    <col min="6651" max="6651" width="10.109375" style="2" customWidth="1"/>
    <col min="6652" max="6652" width="7.33203125" style="2" customWidth="1"/>
    <col min="6653" max="6653" width="11" style="2" customWidth="1"/>
    <col min="6654" max="6654" width="10.6640625" style="2" customWidth="1"/>
    <col min="6655" max="6655" width="5.6640625" style="2" customWidth="1"/>
    <col min="6656" max="6656" width="11" style="2" customWidth="1"/>
    <col min="6657" max="6657" width="11" style="2" bestFit="1" customWidth="1"/>
    <col min="6658" max="6658" width="7.44140625" style="2" customWidth="1"/>
    <col min="6659" max="6659" width="11.88671875" style="2" customWidth="1"/>
    <col min="6660" max="6660" width="13.33203125" style="2" customWidth="1"/>
    <col min="6661" max="6886" width="9.109375" style="2"/>
    <col min="6887" max="6887" width="5.33203125" style="2" customWidth="1"/>
    <col min="6888" max="6888" width="6.5546875" style="2" customWidth="1"/>
    <col min="6889" max="6889" width="15.88671875" style="2" customWidth="1"/>
    <col min="6890" max="6890" width="6" style="2" customWidth="1"/>
    <col min="6891" max="6891" width="6.5546875" style="2" customWidth="1"/>
    <col min="6892" max="6892" width="8" style="2" customWidth="1"/>
    <col min="6893" max="6893" width="9.109375" style="2"/>
    <col min="6894" max="6894" width="14" style="2" customWidth="1"/>
    <col min="6895" max="6895" width="11.5546875" style="2" customWidth="1"/>
    <col min="6896" max="6896" width="31" style="2" customWidth="1"/>
    <col min="6897" max="6897" width="11" style="2" bestFit="1" customWidth="1"/>
    <col min="6898" max="6899" width="10.109375" style="2" customWidth="1"/>
    <col min="6900" max="6900" width="10.6640625" style="2" customWidth="1"/>
    <col min="6901" max="6901" width="9.6640625" style="2" bestFit="1" customWidth="1"/>
    <col min="6902" max="6902" width="7.88671875" style="2" customWidth="1"/>
    <col min="6903" max="6903" width="10.5546875" style="2" customWidth="1"/>
    <col min="6904" max="6904" width="9.88671875" style="2" bestFit="1" customWidth="1"/>
    <col min="6905" max="6905" width="6.88671875" style="2" customWidth="1"/>
    <col min="6906" max="6906" width="9.88671875" style="2" customWidth="1"/>
    <col min="6907" max="6907" width="10.109375" style="2" customWidth="1"/>
    <col min="6908" max="6908" width="7.33203125" style="2" customWidth="1"/>
    <col min="6909" max="6909" width="11" style="2" customWidth="1"/>
    <col min="6910" max="6910" width="10.6640625" style="2" customWidth="1"/>
    <col min="6911" max="6911" width="5.6640625" style="2" customWidth="1"/>
    <col min="6912" max="6912" width="11" style="2" customWidth="1"/>
    <col min="6913" max="6913" width="11" style="2" bestFit="1" customWidth="1"/>
    <col min="6914" max="6914" width="7.44140625" style="2" customWidth="1"/>
    <col min="6915" max="6915" width="11.88671875" style="2" customWidth="1"/>
    <col min="6916" max="6916" width="13.33203125" style="2" customWidth="1"/>
    <col min="6917" max="7142" width="9.109375" style="2"/>
    <col min="7143" max="7143" width="5.33203125" style="2" customWidth="1"/>
    <col min="7144" max="7144" width="6.5546875" style="2" customWidth="1"/>
    <col min="7145" max="7145" width="15.88671875" style="2" customWidth="1"/>
    <col min="7146" max="7146" width="6" style="2" customWidth="1"/>
    <col min="7147" max="7147" width="6.5546875" style="2" customWidth="1"/>
    <col min="7148" max="7148" width="8" style="2" customWidth="1"/>
    <col min="7149" max="7149" width="9.109375" style="2"/>
    <col min="7150" max="7150" width="14" style="2" customWidth="1"/>
    <col min="7151" max="7151" width="11.5546875" style="2" customWidth="1"/>
    <col min="7152" max="7152" width="31" style="2" customWidth="1"/>
    <col min="7153" max="7153" width="11" style="2" bestFit="1" customWidth="1"/>
    <col min="7154" max="7155" width="10.109375" style="2" customWidth="1"/>
    <col min="7156" max="7156" width="10.6640625" style="2" customWidth="1"/>
    <col min="7157" max="7157" width="9.6640625" style="2" bestFit="1" customWidth="1"/>
    <col min="7158" max="7158" width="7.88671875" style="2" customWidth="1"/>
    <col min="7159" max="7159" width="10.5546875" style="2" customWidth="1"/>
    <col min="7160" max="7160" width="9.88671875" style="2" bestFit="1" customWidth="1"/>
    <col min="7161" max="7161" width="6.88671875" style="2" customWidth="1"/>
    <col min="7162" max="7162" width="9.88671875" style="2" customWidth="1"/>
    <col min="7163" max="7163" width="10.109375" style="2" customWidth="1"/>
    <col min="7164" max="7164" width="7.33203125" style="2" customWidth="1"/>
    <col min="7165" max="7165" width="11" style="2" customWidth="1"/>
    <col min="7166" max="7166" width="10.6640625" style="2" customWidth="1"/>
    <col min="7167" max="7167" width="5.6640625" style="2" customWidth="1"/>
    <col min="7168" max="7168" width="11" style="2" customWidth="1"/>
    <col min="7169" max="7169" width="11" style="2" bestFit="1" customWidth="1"/>
    <col min="7170" max="7170" width="7.44140625" style="2" customWidth="1"/>
    <col min="7171" max="7171" width="11.88671875" style="2" customWidth="1"/>
    <col min="7172" max="7172" width="13.33203125" style="2" customWidth="1"/>
    <col min="7173" max="7398" width="9.109375" style="2"/>
    <col min="7399" max="7399" width="5.33203125" style="2" customWidth="1"/>
    <col min="7400" max="7400" width="6.5546875" style="2" customWidth="1"/>
    <col min="7401" max="7401" width="15.88671875" style="2" customWidth="1"/>
    <col min="7402" max="7402" width="6" style="2" customWidth="1"/>
    <col min="7403" max="7403" width="6.5546875" style="2" customWidth="1"/>
    <col min="7404" max="7404" width="8" style="2" customWidth="1"/>
    <col min="7405" max="7405" width="9.109375" style="2"/>
    <col min="7406" max="7406" width="14" style="2" customWidth="1"/>
    <col min="7407" max="7407" width="11.5546875" style="2" customWidth="1"/>
    <col min="7408" max="7408" width="31" style="2" customWidth="1"/>
    <col min="7409" max="7409" width="11" style="2" bestFit="1" customWidth="1"/>
    <col min="7410" max="7411" width="10.109375" style="2" customWidth="1"/>
    <col min="7412" max="7412" width="10.6640625" style="2" customWidth="1"/>
    <col min="7413" max="7413" width="9.6640625" style="2" bestFit="1" customWidth="1"/>
    <col min="7414" max="7414" width="7.88671875" style="2" customWidth="1"/>
    <col min="7415" max="7415" width="10.5546875" style="2" customWidth="1"/>
    <col min="7416" max="7416" width="9.88671875" style="2" bestFit="1" customWidth="1"/>
    <col min="7417" max="7417" width="6.88671875" style="2" customWidth="1"/>
    <col min="7418" max="7418" width="9.88671875" style="2" customWidth="1"/>
    <col min="7419" max="7419" width="10.109375" style="2" customWidth="1"/>
    <col min="7420" max="7420" width="7.33203125" style="2" customWidth="1"/>
    <col min="7421" max="7421" width="11" style="2" customWidth="1"/>
    <col min="7422" max="7422" width="10.6640625" style="2" customWidth="1"/>
    <col min="7423" max="7423" width="5.6640625" style="2" customWidth="1"/>
    <col min="7424" max="7424" width="11" style="2" customWidth="1"/>
    <col min="7425" max="7425" width="11" style="2" bestFit="1" customWidth="1"/>
    <col min="7426" max="7426" width="7.44140625" style="2" customWidth="1"/>
    <col min="7427" max="7427" width="11.88671875" style="2" customWidth="1"/>
    <col min="7428" max="7428" width="13.33203125" style="2" customWidth="1"/>
    <col min="7429" max="7654" width="9.109375" style="2"/>
    <col min="7655" max="7655" width="5.33203125" style="2" customWidth="1"/>
    <col min="7656" max="7656" width="6.5546875" style="2" customWidth="1"/>
    <col min="7657" max="7657" width="15.88671875" style="2" customWidth="1"/>
    <col min="7658" max="7658" width="6" style="2" customWidth="1"/>
    <col min="7659" max="7659" width="6.5546875" style="2" customWidth="1"/>
    <col min="7660" max="7660" width="8" style="2" customWidth="1"/>
    <col min="7661" max="7661" width="9.109375" style="2"/>
    <col min="7662" max="7662" width="14" style="2" customWidth="1"/>
    <col min="7663" max="7663" width="11.5546875" style="2" customWidth="1"/>
    <col min="7664" max="7664" width="31" style="2" customWidth="1"/>
    <col min="7665" max="7665" width="11" style="2" bestFit="1" customWidth="1"/>
    <col min="7666" max="7667" width="10.109375" style="2" customWidth="1"/>
    <col min="7668" max="7668" width="10.6640625" style="2" customWidth="1"/>
    <col min="7669" max="7669" width="9.6640625" style="2" bestFit="1" customWidth="1"/>
    <col min="7670" max="7670" width="7.88671875" style="2" customWidth="1"/>
    <col min="7671" max="7671" width="10.5546875" style="2" customWidth="1"/>
    <col min="7672" max="7672" width="9.88671875" style="2" bestFit="1" customWidth="1"/>
    <col min="7673" max="7673" width="6.88671875" style="2" customWidth="1"/>
    <col min="7674" max="7674" width="9.88671875" style="2" customWidth="1"/>
    <col min="7675" max="7675" width="10.109375" style="2" customWidth="1"/>
    <col min="7676" max="7676" width="7.33203125" style="2" customWidth="1"/>
    <col min="7677" max="7677" width="11" style="2" customWidth="1"/>
    <col min="7678" max="7678" width="10.6640625" style="2" customWidth="1"/>
    <col min="7679" max="7679" width="5.6640625" style="2" customWidth="1"/>
    <col min="7680" max="7680" width="11" style="2" customWidth="1"/>
    <col min="7681" max="7681" width="11" style="2" bestFit="1" customWidth="1"/>
    <col min="7682" max="7682" width="7.44140625" style="2" customWidth="1"/>
    <col min="7683" max="7683" width="11.88671875" style="2" customWidth="1"/>
    <col min="7684" max="7684" width="13.33203125" style="2" customWidth="1"/>
    <col min="7685" max="7910" width="9.109375" style="2"/>
    <col min="7911" max="7911" width="5.33203125" style="2" customWidth="1"/>
    <col min="7912" max="7912" width="6.5546875" style="2" customWidth="1"/>
    <col min="7913" max="7913" width="15.88671875" style="2" customWidth="1"/>
    <col min="7914" max="7914" width="6" style="2" customWidth="1"/>
    <col min="7915" max="7915" width="6.5546875" style="2" customWidth="1"/>
    <col min="7916" max="7916" width="8" style="2" customWidth="1"/>
    <col min="7917" max="7917" width="9.109375" style="2"/>
    <col min="7918" max="7918" width="14" style="2" customWidth="1"/>
    <col min="7919" max="7919" width="11.5546875" style="2" customWidth="1"/>
    <col min="7920" max="7920" width="31" style="2" customWidth="1"/>
    <col min="7921" max="7921" width="11" style="2" bestFit="1" customWidth="1"/>
    <col min="7922" max="7923" width="10.109375" style="2" customWidth="1"/>
    <col min="7924" max="7924" width="10.6640625" style="2" customWidth="1"/>
    <col min="7925" max="7925" width="9.6640625" style="2" bestFit="1" customWidth="1"/>
    <col min="7926" max="7926" width="7.88671875" style="2" customWidth="1"/>
    <col min="7927" max="7927" width="10.5546875" style="2" customWidth="1"/>
    <col min="7928" max="7928" width="9.88671875" style="2" bestFit="1" customWidth="1"/>
    <col min="7929" max="7929" width="6.88671875" style="2" customWidth="1"/>
    <col min="7930" max="7930" width="9.88671875" style="2" customWidth="1"/>
    <col min="7931" max="7931" width="10.109375" style="2" customWidth="1"/>
    <col min="7932" max="7932" width="7.33203125" style="2" customWidth="1"/>
    <col min="7933" max="7933" width="11" style="2" customWidth="1"/>
    <col min="7934" max="7934" width="10.6640625" style="2" customWidth="1"/>
    <col min="7935" max="7935" width="5.6640625" style="2" customWidth="1"/>
    <col min="7936" max="7936" width="11" style="2" customWidth="1"/>
    <col min="7937" max="7937" width="11" style="2" bestFit="1" customWidth="1"/>
    <col min="7938" max="7938" width="7.44140625" style="2" customWidth="1"/>
    <col min="7939" max="7939" width="11.88671875" style="2" customWidth="1"/>
    <col min="7940" max="7940" width="13.33203125" style="2" customWidth="1"/>
    <col min="7941" max="8166" width="9.109375" style="2"/>
    <col min="8167" max="8167" width="5.33203125" style="2" customWidth="1"/>
    <col min="8168" max="8168" width="6.5546875" style="2" customWidth="1"/>
    <col min="8169" max="8169" width="15.88671875" style="2" customWidth="1"/>
    <col min="8170" max="8170" width="6" style="2" customWidth="1"/>
    <col min="8171" max="8171" width="6.5546875" style="2" customWidth="1"/>
    <col min="8172" max="8172" width="8" style="2" customWidth="1"/>
    <col min="8173" max="8173" width="9.109375" style="2"/>
    <col min="8174" max="8174" width="14" style="2" customWidth="1"/>
    <col min="8175" max="8175" width="11.5546875" style="2" customWidth="1"/>
    <col min="8176" max="8176" width="31" style="2" customWidth="1"/>
    <col min="8177" max="8177" width="11" style="2" bestFit="1" customWidth="1"/>
    <col min="8178" max="8179" width="10.109375" style="2" customWidth="1"/>
    <col min="8180" max="8180" width="10.6640625" style="2" customWidth="1"/>
    <col min="8181" max="8181" width="9.6640625" style="2" bestFit="1" customWidth="1"/>
    <col min="8182" max="8182" width="7.88671875" style="2" customWidth="1"/>
    <col min="8183" max="8183" width="10.5546875" style="2" customWidth="1"/>
    <col min="8184" max="8184" width="9.88671875" style="2" bestFit="1" customWidth="1"/>
    <col min="8185" max="8185" width="6.88671875" style="2" customWidth="1"/>
    <col min="8186" max="8186" width="9.88671875" style="2" customWidth="1"/>
    <col min="8187" max="8187" width="10.109375" style="2" customWidth="1"/>
    <col min="8188" max="8188" width="7.33203125" style="2" customWidth="1"/>
    <col min="8189" max="8189" width="11" style="2" customWidth="1"/>
    <col min="8190" max="8190" width="10.6640625" style="2" customWidth="1"/>
    <col min="8191" max="8191" width="5.6640625" style="2" customWidth="1"/>
    <col min="8192" max="8192" width="11" style="2" customWidth="1"/>
    <col min="8193" max="8193" width="11" style="2" bestFit="1" customWidth="1"/>
    <col min="8194" max="8194" width="7.44140625" style="2" customWidth="1"/>
    <col min="8195" max="8195" width="11.88671875" style="2" customWidth="1"/>
    <col min="8196" max="8196" width="13.33203125" style="2" customWidth="1"/>
    <col min="8197" max="8422" width="9.109375" style="2"/>
    <col min="8423" max="8423" width="5.33203125" style="2" customWidth="1"/>
    <col min="8424" max="8424" width="6.5546875" style="2" customWidth="1"/>
    <col min="8425" max="8425" width="15.88671875" style="2" customWidth="1"/>
    <col min="8426" max="8426" width="6" style="2" customWidth="1"/>
    <col min="8427" max="8427" width="6.5546875" style="2" customWidth="1"/>
    <col min="8428" max="8428" width="8" style="2" customWidth="1"/>
    <col min="8429" max="8429" width="9.109375" style="2"/>
    <col min="8430" max="8430" width="14" style="2" customWidth="1"/>
    <col min="8431" max="8431" width="11.5546875" style="2" customWidth="1"/>
    <col min="8432" max="8432" width="31" style="2" customWidth="1"/>
    <col min="8433" max="8433" width="11" style="2" bestFit="1" customWidth="1"/>
    <col min="8434" max="8435" width="10.109375" style="2" customWidth="1"/>
    <col min="8436" max="8436" width="10.6640625" style="2" customWidth="1"/>
    <col min="8437" max="8437" width="9.6640625" style="2" bestFit="1" customWidth="1"/>
    <col min="8438" max="8438" width="7.88671875" style="2" customWidth="1"/>
    <col min="8439" max="8439" width="10.5546875" style="2" customWidth="1"/>
    <col min="8440" max="8440" width="9.88671875" style="2" bestFit="1" customWidth="1"/>
    <col min="8441" max="8441" width="6.88671875" style="2" customWidth="1"/>
    <col min="8442" max="8442" width="9.88671875" style="2" customWidth="1"/>
    <col min="8443" max="8443" width="10.109375" style="2" customWidth="1"/>
    <col min="8444" max="8444" width="7.33203125" style="2" customWidth="1"/>
    <col min="8445" max="8445" width="11" style="2" customWidth="1"/>
    <col min="8446" max="8446" width="10.6640625" style="2" customWidth="1"/>
    <col min="8447" max="8447" width="5.6640625" style="2" customWidth="1"/>
    <col min="8448" max="8448" width="11" style="2" customWidth="1"/>
    <col min="8449" max="8449" width="11" style="2" bestFit="1" customWidth="1"/>
    <col min="8450" max="8450" width="7.44140625" style="2" customWidth="1"/>
    <col min="8451" max="8451" width="11.88671875" style="2" customWidth="1"/>
    <col min="8452" max="8452" width="13.33203125" style="2" customWidth="1"/>
    <col min="8453" max="8678" width="9.109375" style="2"/>
    <col min="8679" max="8679" width="5.33203125" style="2" customWidth="1"/>
    <col min="8680" max="8680" width="6.5546875" style="2" customWidth="1"/>
    <col min="8681" max="8681" width="15.88671875" style="2" customWidth="1"/>
    <col min="8682" max="8682" width="6" style="2" customWidth="1"/>
    <col min="8683" max="8683" width="6.5546875" style="2" customWidth="1"/>
    <col min="8684" max="8684" width="8" style="2" customWidth="1"/>
    <col min="8685" max="8685" width="9.109375" style="2"/>
    <col min="8686" max="8686" width="14" style="2" customWidth="1"/>
    <col min="8687" max="8687" width="11.5546875" style="2" customWidth="1"/>
    <col min="8688" max="8688" width="31" style="2" customWidth="1"/>
    <col min="8689" max="8689" width="11" style="2" bestFit="1" customWidth="1"/>
    <col min="8690" max="8691" width="10.109375" style="2" customWidth="1"/>
    <col min="8692" max="8692" width="10.6640625" style="2" customWidth="1"/>
    <col min="8693" max="8693" width="9.6640625" style="2" bestFit="1" customWidth="1"/>
    <col min="8694" max="8694" width="7.88671875" style="2" customWidth="1"/>
    <col min="8695" max="8695" width="10.5546875" style="2" customWidth="1"/>
    <col min="8696" max="8696" width="9.88671875" style="2" bestFit="1" customWidth="1"/>
    <col min="8697" max="8697" width="6.88671875" style="2" customWidth="1"/>
    <col min="8698" max="8698" width="9.88671875" style="2" customWidth="1"/>
    <col min="8699" max="8699" width="10.109375" style="2" customWidth="1"/>
    <col min="8700" max="8700" width="7.33203125" style="2" customWidth="1"/>
    <col min="8701" max="8701" width="11" style="2" customWidth="1"/>
    <col min="8702" max="8702" width="10.6640625" style="2" customWidth="1"/>
    <col min="8703" max="8703" width="5.6640625" style="2" customWidth="1"/>
    <col min="8704" max="8704" width="11" style="2" customWidth="1"/>
    <col min="8705" max="8705" width="11" style="2" bestFit="1" customWidth="1"/>
    <col min="8706" max="8706" width="7.44140625" style="2" customWidth="1"/>
    <col min="8707" max="8707" width="11.88671875" style="2" customWidth="1"/>
    <col min="8708" max="8708" width="13.33203125" style="2" customWidth="1"/>
    <col min="8709" max="8934" width="9.109375" style="2"/>
    <col min="8935" max="8935" width="5.33203125" style="2" customWidth="1"/>
    <col min="8936" max="8936" width="6.5546875" style="2" customWidth="1"/>
    <col min="8937" max="8937" width="15.88671875" style="2" customWidth="1"/>
    <col min="8938" max="8938" width="6" style="2" customWidth="1"/>
    <col min="8939" max="8939" width="6.5546875" style="2" customWidth="1"/>
    <col min="8940" max="8940" width="8" style="2" customWidth="1"/>
    <col min="8941" max="8941" width="9.109375" style="2"/>
    <col min="8942" max="8942" width="14" style="2" customWidth="1"/>
    <col min="8943" max="8943" width="11.5546875" style="2" customWidth="1"/>
    <col min="8944" max="8944" width="31" style="2" customWidth="1"/>
    <col min="8945" max="8945" width="11" style="2" bestFit="1" customWidth="1"/>
    <col min="8946" max="8947" width="10.109375" style="2" customWidth="1"/>
    <col min="8948" max="8948" width="10.6640625" style="2" customWidth="1"/>
    <col min="8949" max="8949" width="9.6640625" style="2" bestFit="1" customWidth="1"/>
    <col min="8950" max="8950" width="7.88671875" style="2" customWidth="1"/>
    <col min="8951" max="8951" width="10.5546875" style="2" customWidth="1"/>
    <col min="8952" max="8952" width="9.88671875" style="2" bestFit="1" customWidth="1"/>
    <col min="8953" max="8953" width="6.88671875" style="2" customWidth="1"/>
    <col min="8954" max="8954" width="9.88671875" style="2" customWidth="1"/>
    <col min="8955" max="8955" width="10.109375" style="2" customWidth="1"/>
    <col min="8956" max="8956" width="7.33203125" style="2" customWidth="1"/>
    <col min="8957" max="8957" width="11" style="2" customWidth="1"/>
    <col min="8958" max="8958" width="10.6640625" style="2" customWidth="1"/>
    <col min="8959" max="8959" width="5.6640625" style="2" customWidth="1"/>
    <col min="8960" max="8960" width="11" style="2" customWidth="1"/>
    <col min="8961" max="8961" width="11" style="2" bestFit="1" customWidth="1"/>
    <col min="8962" max="8962" width="7.44140625" style="2" customWidth="1"/>
    <col min="8963" max="8963" width="11.88671875" style="2" customWidth="1"/>
    <col min="8964" max="8964" width="13.33203125" style="2" customWidth="1"/>
    <col min="8965" max="9190" width="9.109375" style="2"/>
    <col min="9191" max="9191" width="5.33203125" style="2" customWidth="1"/>
    <col min="9192" max="9192" width="6.5546875" style="2" customWidth="1"/>
    <col min="9193" max="9193" width="15.88671875" style="2" customWidth="1"/>
    <col min="9194" max="9194" width="6" style="2" customWidth="1"/>
    <col min="9195" max="9195" width="6.5546875" style="2" customWidth="1"/>
    <col min="9196" max="9196" width="8" style="2" customWidth="1"/>
    <col min="9197" max="9197" width="9.109375" style="2"/>
    <col min="9198" max="9198" width="14" style="2" customWidth="1"/>
    <col min="9199" max="9199" width="11.5546875" style="2" customWidth="1"/>
    <col min="9200" max="9200" width="31" style="2" customWidth="1"/>
    <col min="9201" max="9201" width="11" style="2" bestFit="1" customWidth="1"/>
    <col min="9202" max="9203" width="10.109375" style="2" customWidth="1"/>
    <col min="9204" max="9204" width="10.6640625" style="2" customWidth="1"/>
    <col min="9205" max="9205" width="9.6640625" style="2" bestFit="1" customWidth="1"/>
    <col min="9206" max="9206" width="7.88671875" style="2" customWidth="1"/>
    <col min="9207" max="9207" width="10.5546875" style="2" customWidth="1"/>
    <col min="9208" max="9208" width="9.88671875" style="2" bestFit="1" customWidth="1"/>
    <col min="9209" max="9209" width="6.88671875" style="2" customWidth="1"/>
    <col min="9210" max="9210" width="9.88671875" style="2" customWidth="1"/>
    <col min="9211" max="9211" width="10.109375" style="2" customWidth="1"/>
    <col min="9212" max="9212" width="7.33203125" style="2" customWidth="1"/>
    <col min="9213" max="9213" width="11" style="2" customWidth="1"/>
    <col min="9214" max="9214" width="10.6640625" style="2" customWidth="1"/>
    <col min="9215" max="9215" width="5.6640625" style="2" customWidth="1"/>
    <col min="9216" max="9216" width="11" style="2" customWidth="1"/>
    <col min="9217" max="9217" width="11" style="2" bestFit="1" customWidth="1"/>
    <col min="9218" max="9218" width="7.44140625" style="2" customWidth="1"/>
    <col min="9219" max="9219" width="11.88671875" style="2" customWidth="1"/>
    <col min="9220" max="9220" width="13.33203125" style="2" customWidth="1"/>
    <col min="9221" max="9446" width="9.109375" style="2"/>
    <col min="9447" max="9447" width="5.33203125" style="2" customWidth="1"/>
    <col min="9448" max="9448" width="6.5546875" style="2" customWidth="1"/>
    <col min="9449" max="9449" width="15.88671875" style="2" customWidth="1"/>
    <col min="9450" max="9450" width="6" style="2" customWidth="1"/>
    <col min="9451" max="9451" width="6.5546875" style="2" customWidth="1"/>
    <col min="9452" max="9452" width="8" style="2" customWidth="1"/>
    <col min="9453" max="9453" width="9.109375" style="2"/>
    <col min="9454" max="9454" width="14" style="2" customWidth="1"/>
    <col min="9455" max="9455" width="11.5546875" style="2" customWidth="1"/>
    <col min="9456" max="9456" width="31" style="2" customWidth="1"/>
    <col min="9457" max="9457" width="11" style="2" bestFit="1" customWidth="1"/>
    <col min="9458" max="9459" width="10.109375" style="2" customWidth="1"/>
    <col min="9460" max="9460" width="10.6640625" style="2" customWidth="1"/>
    <col min="9461" max="9461" width="9.6640625" style="2" bestFit="1" customWidth="1"/>
    <col min="9462" max="9462" width="7.88671875" style="2" customWidth="1"/>
    <col min="9463" max="9463" width="10.5546875" style="2" customWidth="1"/>
    <col min="9464" max="9464" width="9.88671875" style="2" bestFit="1" customWidth="1"/>
    <col min="9465" max="9465" width="6.88671875" style="2" customWidth="1"/>
    <col min="9466" max="9466" width="9.88671875" style="2" customWidth="1"/>
    <col min="9467" max="9467" width="10.109375" style="2" customWidth="1"/>
    <col min="9468" max="9468" width="7.33203125" style="2" customWidth="1"/>
    <col min="9469" max="9469" width="11" style="2" customWidth="1"/>
    <col min="9470" max="9470" width="10.6640625" style="2" customWidth="1"/>
    <col min="9471" max="9471" width="5.6640625" style="2" customWidth="1"/>
    <col min="9472" max="9472" width="11" style="2" customWidth="1"/>
    <col min="9473" max="9473" width="11" style="2" bestFit="1" customWidth="1"/>
    <col min="9474" max="9474" width="7.44140625" style="2" customWidth="1"/>
    <col min="9475" max="9475" width="11.88671875" style="2" customWidth="1"/>
    <col min="9476" max="9476" width="13.33203125" style="2" customWidth="1"/>
    <col min="9477" max="9702" width="9.109375" style="2"/>
    <col min="9703" max="9703" width="5.33203125" style="2" customWidth="1"/>
    <col min="9704" max="9704" width="6.5546875" style="2" customWidth="1"/>
    <col min="9705" max="9705" width="15.88671875" style="2" customWidth="1"/>
    <col min="9706" max="9706" width="6" style="2" customWidth="1"/>
    <col min="9707" max="9707" width="6.5546875" style="2" customWidth="1"/>
    <col min="9708" max="9708" width="8" style="2" customWidth="1"/>
    <col min="9709" max="9709" width="9.109375" style="2"/>
    <col min="9710" max="9710" width="14" style="2" customWidth="1"/>
    <col min="9711" max="9711" width="11.5546875" style="2" customWidth="1"/>
    <col min="9712" max="9712" width="31" style="2" customWidth="1"/>
    <col min="9713" max="9713" width="11" style="2" bestFit="1" customWidth="1"/>
    <col min="9714" max="9715" width="10.109375" style="2" customWidth="1"/>
    <col min="9716" max="9716" width="10.6640625" style="2" customWidth="1"/>
    <col min="9717" max="9717" width="9.6640625" style="2" bestFit="1" customWidth="1"/>
    <col min="9718" max="9718" width="7.88671875" style="2" customWidth="1"/>
    <col min="9719" max="9719" width="10.5546875" style="2" customWidth="1"/>
    <col min="9720" max="9720" width="9.88671875" style="2" bestFit="1" customWidth="1"/>
    <col min="9721" max="9721" width="6.88671875" style="2" customWidth="1"/>
    <col min="9722" max="9722" width="9.88671875" style="2" customWidth="1"/>
    <col min="9723" max="9723" width="10.109375" style="2" customWidth="1"/>
    <col min="9724" max="9724" width="7.33203125" style="2" customWidth="1"/>
    <col min="9725" max="9725" width="11" style="2" customWidth="1"/>
    <col min="9726" max="9726" width="10.6640625" style="2" customWidth="1"/>
    <col min="9727" max="9727" width="5.6640625" style="2" customWidth="1"/>
    <col min="9728" max="9728" width="11" style="2" customWidth="1"/>
    <col min="9729" max="9729" width="11" style="2" bestFit="1" customWidth="1"/>
    <col min="9730" max="9730" width="7.44140625" style="2" customWidth="1"/>
    <col min="9731" max="9731" width="11.88671875" style="2" customWidth="1"/>
    <col min="9732" max="9732" width="13.33203125" style="2" customWidth="1"/>
    <col min="9733" max="9958" width="9.109375" style="2"/>
    <col min="9959" max="9959" width="5.33203125" style="2" customWidth="1"/>
    <col min="9960" max="9960" width="6.5546875" style="2" customWidth="1"/>
    <col min="9961" max="9961" width="15.88671875" style="2" customWidth="1"/>
    <col min="9962" max="9962" width="6" style="2" customWidth="1"/>
    <col min="9963" max="9963" width="6.5546875" style="2" customWidth="1"/>
    <col min="9964" max="9964" width="8" style="2" customWidth="1"/>
    <col min="9965" max="9965" width="9.109375" style="2"/>
    <col min="9966" max="9966" width="14" style="2" customWidth="1"/>
    <col min="9967" max="9967" width="11.5546875" style="2" customWidth="1"/>
    <col min="9968" max="9968" width="31" style="2" customWidth="1"/>
    <col min="9969" max="9969" width="11" style="2" bestFit="1" customWidth="1"/>
    <col min="9970" max="9971" width="10.109375" style="2" customWidth="1"/>
    <col min="9972" max="9972" width="10.6640625" style="2" customWidth="1"/>
    <col min="9973" max="9973" width="9.6640625" style="2" bestFit="1" customWidth="1"/>
    <col min="9974" max="9974" width="7.88671875" style="2" customWidth="1"/>
    <col min="9975" max="9975" width="10.5546875" style="2" customWidth="1"/>
    <col min="9976" max="9976" width="9.88671875" style="2" bestFit="1" customWidth="1"/>
    <col min="9977" max="9977" width="6.88671875" style="2" customWidth="1"/>
    <col min="9978" max="9978" width="9.88671875" style="2" customWidth="1"/>
    <col min="9979" max="9979" width="10.109375" style="2" customWidth="1"/>
    <col min="9980" max="9980" width="7.33203125" style="2" customWidth="1"/>
    <col min="9981" max="9981" width="11" style="2" customWidth="1"/>
    <col min="9982" max="9982" width="10.6640625" style="2" customWidth="1"/>
    <col min="9983" max="9983" width="5.6640625" style="2" customWidth="1"/>
    <col min="9984" max="9984" width="11" style="2" customWidth="1"/>
    <col min="9985" max="9985" width="11" style="2" bestFit="1" customWidth="1"/>
    <col min="9986" max="9986" width="7.44140625" style="2" customWidth="1"/>
    <col min="9987" max="9987" width="11.88671875" style="2" customWidth="1"/>
    <col min="9988" max="9988" width="13.33203125" style="2" customWidth="1"/>
    <col min="9989" max="10214" width="9.109375" style="2"/>
    <col min="10215" max="10215" width="5.33203125" style="2" customWidth="1"/>
    <col min="10216" max="10216" width="6.5546875" style="2" customWidth="1"/>
    <col min="10217" max="10217" width="15.88671875" style="2" customWidth="1"/>
    <col min="10218" max="10218" width="6" style="2" customWidth="1"/>
    <col min="10219" max="10219" width="6.5546875" style="2" customWidth="1"/>
    <col min="10220" max="10220" width="8" style="2" customWidth="1"/>
    <col min="10221" max="10221" width="9.109375" style="2"/>
    <col min="10222" max="10222" width="14" style="2" customWidth="1"/>
    <col min="10223" max="10223" width="11.5546875" style="2" customWidth="1"/>
    <col min="10224" max="10224" width="31" style="2" customWidth="1"/>
    <col min="10225" max="10225" width="11" style="2" bestFit="1" customWidth="1"/>
    <col min="10226" max="10227" width="10.109375" style="2" customWidth="1"/>
    <col min="10228" max="10228" width="10.6640625" style="2" customWidth="1"/>
    <col min="10229" max="10229" width="9.6640625" style="2" bestFit="1" customWidth="1"/>
    <col min="10230" max="10230" width="7.88671875" style="2" customWidth="1"/>
    <col min="10231" max="10231" width="10.5546875" style="2" customWidth="1"/>
    <col min="10232" max="10232" width="9.88671875" style="2" bestFit="1" customWidth="1"/>
    <col min="10233" max="10233" width="6.88671875" style="2" customWidth="1"/>
    <col min="10234" max="10234" width="9.88671875" style="2" customWidth="1"/>
    <col min="10235" max="10235" width="10.109375" style="2" customWidth="1"/>
    <col min="10236" max="10236" width="7.33203125" style="2" customWidth="1"/>
    <col min="10237" max="10237" width="11" style="2" customWidth="1"/>
    <col min="10238" max="10238" width="10.6640625" style="2" customWidth="1"/>
    <col min="10239" max="10239" width="5.6640625" style="2" customWidth="1"/>
    <col min="10240" max="10240" width="11" style="2" customWidth="1"/>
    <col min="10241" max="10241" width="11" style="2" bestFit="1" customWidth="1"/>
    <col min="10242" max="10242" width="7.44140625" style="2" customWidth="1"/>
    <col min="10243" max="10243" width="11.88671875" style="2" customWidth="1"/>
    <col min="10244" max="10244" width="13.33203125" style="2" customWidth="1"/>
    <col min="10245" max="10470" width="9.109375" style="2"/>
    <col min="10471" max="10471" width="5.33203125" style="2" customWidth="1"/>
    <col min="10472" max="10472" width="6.5546875" style="2" customWidth="1"/>
    <col min="10473" max="10473" width="15.88671875" style="2" customWidth="1"/>
    <col min="10474" max="10474" width="6" style="2" customWidth="1"/>
    <col min="10475" max="10475" width="6.5546875" style="2" customWidth="1"/>
    <col min="10476" max="10476" width="8" style="2" customWidth="1"/>
    <col min="10477" max="10477" width="9.109375" style="2"/>
    <col min="10478" max="10478" width="14" style="2" customWidth="1"/>
    <col min="10479" max="10479" width="11.5546875" style="2" customWidth="1"/>
    <col min="10480" max="10480" width="31" style="2" customWidth="1"/>
    <col min="10481" max="10481" width="11" style="2" bestFit="1" customWidth="1"/>
    <col min="10482" max="10483" width="10.109375" style="2" customWidth="1"/>
    <col min="10484" max="10484" width="10.6640625" style="2" customWidth="1"/>
    <col min="10485" max="10485" width="9.6640625" style="2" bestFit="1" customWidth="1"/>
    <col min="10486" max="10486" width="7.88671875" style="2" customWidth="1"/>
    <col min="10487" max="10487" width="10.5546875" style="2" customWidth="1"/>
    <col min="10488" max="10488" width="9.88671875" style="2" bestFit="1" customWidth="1"/>
    <col min="10489" max="10489" width="6.88671875" style="2" customWidth="1"/>
    <col min="10490" max="10490" width="9.88671875" style="2" customWidth="1"/>
    <col min="10491" max="10491" width="10.109375" style="2" customWidth="1"/>
    <col min="10492" max="10492" width="7.33203125" style="2" customWidth="1"/>
    <col min="10493" max="10493" width="11" style="2" customWidth="1"/>
    <col min="10494" max="10494" width="10.6640625" style="2" customWidth="1"/>
    <col min="10495" max="10495" width="5.6640625" style="2" customWidth="1"/>
    <col min="10496" max="10496" width="11" style="2" customWidth="1"/>
    <col min="10497" max="10497" width="11" style="2" bestFit="1" customWidth="1"/>
    <col min="10498" max="10498" width="7.44140625" style="2" customWidth="1"/>
    <col min="10499" max="10499" width="11.88671875" style="2" customWidth="1"/>
    <col min="10500" max="10500" width="13.33203125" style="2" customWidth="1"/>
    <col min="10501" max="10726" width="9.109375" style="2"/>
    <col min="10727" max="10727" width="5.33203125" style="2" customWidth="1"/>
    <col min="10728" max="10728" width="6.5546875" style="2" customWidth="1"/>
    <col min="10729" max="10729" width="15.88671875" style="2" customWidth="1"/>
    <col min="10730" max="10730" width="6" style="2" customWidth="1"/>
    <col min="10731" max="10731" width="6.5546875" style="2" customWidth="1"/>
    <col min="10732" max="10732" width="8" style="2" customWidth="1"/>
    <col min="10733" max="10733" width="9.109375" style="2"/>
    <col min="10734" max="10734" width="14" style="2" customWidth="1"/>
    <col min="10735" max="10735" width="11.5546875" style="2" customWidth="1"/>
    <col min="10736" max="10736" width="31" style="2" customWidth="1"/>
    <col min="10737" max="10737" width="11" style="2" bestFit="1" customWidth="1"/>
    <col min="10738" max="10739" width="10.109375" style="2" customWidth="1"/>
    <col min="10740" max="10740" width="10.6640625" style="2" customWidth="1"/>
    <col min="10741" max="10741" width="9.6640625" style="2" bestFit="1" customWidth="1"/>
    <col min="10742" max="10742" width="7.88671875" style="2" customWidth="1"/>
    <col min="10743" max="10743" width="10.5546875" style="2" customWidth="1"/>
    <col min="10744" max="10744" width="9.88671875" style="2" bestFit="1" customWidth="1"/>
    <col min="10745" max="10745" width="6.88671875" style="2" customWidth="1"/>
    <col min="10746" max="10746" width="9.88671875" style="2" customWidth="1"/>
    <col min="10747" max="10747" width="10.109375" style="2" customWidth="1"/>
    <col min="10748" max="10748" width="7.33203125" style="2" customWidth="1"/>
    <col min="10749" max="10749" width="11" style="2" customWidth="1"/>
    <col min="10750" max="10750" width="10.6640625" style="2" customWidth="1"/>
    <col min="10751" max="10751" width="5.6640625" style="2" customWidth="1"/>
    <col min="10752" max="10752" width="11" style="2" customWidth="1"/>
    <col min="10753" max="10753" width="11" style="2" bestFit="1" customWidth="1"/>
    <col min="10754" max="10754" width="7.44140625" style="2" customWidth="1"/>
    <col min="10755" max="10755" width="11.88671875" style="2" customWidth="1"/>
    <col min="10756" max="10756" width="13.33203125" style="2" customWidth="1"/>
    <col min="10757" max="10982" width="9.109375" style="2"/>
    <col min="10983" max="10983" width="5.33203125" style="2" customWidth="1"/>
    <col min="10984" max="10984" width="6.5546875" style="2" customWidth="1"/>
    <col min="10985" max="10985" width="15.88671875" style="2" customWidth="1"/>
    <col min="10986" max="10986" width="6" style="2" customWidth="1"/>
    <col min="10987" max="10987" width="6.5546875" style="2" customWidth="1"/>
    <col min="10988" max="10988" width="8" style="2" customWidth="1"/>
    <col min="10989" max="10989" width="9.109375" style="2"/>
    <col min="10990" max="10990" width="14" style="2" customWidth="1"/>
    <col min="10991" max="10991" width="11.5546875" style="2" customWidth="1"/>
    <col min="10992" max="10992" width="31" style="2" customWidth="1"/>
    <col min="10993" max="10993" width="11" style="2" bestFit="1" customWidth="1"/>
    <col min="10994" max="10995" width="10.109375" style="2" customWidth="1"/>
    <col min="10996" max="10996" width="10.6640625" style="2" customWidth="1"/>
    <col min="10997" max="10997" width="9.6640625" style="2" bestFit="1" customWidth="1"/>
    <col min="10998" max="10998" width="7.88671875" style="2" customWidth="1"/>
    <col min="10999" max="10999" width="10.5546875" style="2" customWidth="1"/>
    <col min="11000" max="11000" width="9.88671875" style="2" bestFit="1" customWidth="1"/>
    <col min="11001" max="11001" width="6.88671875" style="2" customWidth="1"/>
    <col min="11002" max="11002" width="9.88671875" style="2" customWidth="1"/>
    <col min="11003" max="11003" width="10.109375" style="2" customWidth="1"/>
    <col min="11004" max="11004" width="7.33203125" style="2" customWidth="1"/>
    <col min="11005" max="11005" width="11" style="2" customWidth="1"/>
    <col min="11006" max="11006" width="10.6640625" style="2" customWidth="1"/>
    <col min="11007" max="11007" width="5.6640625" style="2" customWidth="1"/>
    <col min="11008" max="11008" width="11" style="2" customWidth="1"/>
    <col min="11009" max="11009" width="11" style="2" bestFit="1" customWidth="1"/>
    <col min="11010" max="11010" width="7.44140625" style="2" customWidth="1"/>
    <col min="11011" max="11011" width="11.88671875" style="2" customWidth="1"/>
    <col min="11012" max="11012" width="13.33203125" style="2" customWidth="1"/>
    <col min="11013" max="11238" width="9.109375" style="2"/>
    <col min="11239" max="11239" width="5.33203125" style="2" customWidth="1"/>
    <col min="11240" max="11240" width="6.5546875" style="2" customWidth="1"/>
    <col min="11241" max="11241" width="15.88671875" style="2" customWidth="1"/>
    <col min="11242" max="11242" width="6" style="2" customWidth="1"/>
    <col min="11243" max="11243" width="6.5546875" style="2" customWidth="1"/>
    <col min="11244" max="11244" width="8" style="2" customWidth="1"/>
    <col min="11245" max="11245" width="9.109375" style="2"/>
    <col min="11246" max="11246" width="14" style="2" customWidth="1"/>
    <col min="11247" max="11247" width="11.5546875" style="2" customWidth="1"/>
    <col min="11248" max="11248" width="31" style="2" customWidth="1"/>
    <col min="11249" max="11249" width="11" style="2" bestFit="1" customWidth="1"/>
    <col min="11250" max="11251" width="10.109375" style="2" customWidth="1"/>
    <col min="11252" max="11252" width="10.6640625" style="2" customWidth="1"/>
    <col min="11253" max="11253" width="9.6640625" style="2" bestFit="1" customWidth="1"/>
    <col min="11254" max="11254" width="7.88671875" style="2" customWidth="1"/>
    <col min="11255" max="11255" width="10.5546875" style="2" customWidth="1"/>
    <col min="11256" max="11256" width="9.88671875" style="2" bestFit="1" customWidth="1"/>
    <col min="11257" max="11257" width="6.88671875" style="2" customWidth="1"/>
    <col min="11258" max="11258" width="9.88671875" style="2" customWidth="1"/>
    <col min="11259" max="11259" width="10.109375" style="2" customWidth="1"/>
    <col min="11260" max="11260" width="7.33203125" style="2" customWidth="1"/>
    <col min="11261" max="11261" width="11" style="2" customWidth="1"/>
    <col min="11262" max="11262" width="10.6640625" style="2" customWidth="1"/>
    <col min="11263" max="11263" width="5.6640625" style="2" customWidth="1"/>
    <col min="11264" max="11264" width="11" style="2" customWidth="1"/>
    <col min="11265" max="11265" width="11" style="2" bestFit="1" customWidth="1"/>
    <col min="11266" max="11266" width="7.44140625" style="2" customWidth="1"/>
    <col min="11267" max="11267" width="11.88671875" style="2" customWidth="1"/>
    <col min="11268" max="11268" width="13.33203125" style="2" customWidth="1"/>
    <col min="11269" max="11494" width="9.109375" style="2"/>
    <col min="11495" max="11495" width="5.33203125" style="2" customWidth="1"/>
    <col min="11496" max="11496" width="6.5546875" style="2" customWidth="1"/>
    <col min="11497" max="11497" width="15.88671875" style="2" customWidth="1"/>
    <col min="11498" max="11498" width="6" style="2" customWidth="1"/>
    <col min="11499" max="11499" width="6.5546875" style="2" customWidth="1"/>
    <col min="11500" max="11500" width="8" style="2" customWidth="1"/>
    <col min="11501" max="11501" width="9.109375" style="2"/>
    <col min="11502" max="11502" width="14" style="2" customWidth="1"/>
    <col min="11503" max="11503" width="11.5546875" style="2" customWidth="1"/>
    <col min="11504" max="11504" width="31" style="2" customWidth="1"/>
    <col min="11505" max="11505" width="11" style="2" bestFit="1" customWidth="1"/>
    <col min="11506" max="11507" width="10.109375" style="2" customWidth="1"/>
    <col min="11508" max="11508" width="10.6640625" style="2" customWidth="1"/>
    <col min="11509" max="11509" width="9.6640625" style="2" bestFit="1" customWidth="1"/>
    <col min="11510" max="11510" width="7.88671875" style="2" customWidth="1"/>
    <col min="11511" max="11511" width="10.5546875" style="2" customWidth="1"/>
    <col min="11512" max="11512" width="9.88671875" style="2" bestFit="1" customWidth="1"/>
    <col min="11513" max="11513" width="6.88671875" style="2" customWidth="1"/>
    <col min="11514" max="11514" width="9.88671875" style="2" customWidth="1"/>
    <col min="11515" max="11515" width="10.109375" style="2" customWidth="1"/>
    <col min="11516" max="11516" width="7.33203125" style="2" customWidth="1"/>
    <col min="11517" max="11517" width="11" style="2" customWidth="1"/>
    <col min="11518" max="11518" width="10.6640625" style="2" customWidth="1"/>
    <col min="11519" max="11519" width="5.6640625" style="2" customWidth="1"/>
    <col min="11520" max="11520" width="11" style="2" customWidth="1"/>
    <col min="11521" max="11521" width="11" style="2" bestFit="1" customWidth="1"/>
    <col min="11522" max="11522" width="7.44140625" style="2" customWidth="1"/>
    <col min="11523" max="11523" width="11.88671875" style="2" customWidth="1"/>
    <col min="11524" max="11524" width="13.33203125" style="2" customWidth="1"/>
    <col min="11525" max="11750" width="9.109375" style="2"/>
    <col min="11751" max="11751" width="5.33203125" style="2" customWidth="1"/>
    <col min="11752" max="11752" width="6.5546875" style="2" customWidth="1"/>
    <col min="11753" max="11753" width="15.88671875" style="2" customWidth="1"/>
    <col min="11754" max="11754" width="6" style="2" customWidth="1"/>
    <col min="11755" max="11755" width="6.5546875" style="2" customWidth="1"/>
    <col min="11756" max="11756" width="8" style="2" customWidth="1"/>
    <col min="11757" max="11757" width="9.109375" style="2"/>
    <col min="11758" max="11758" width="14" style="2" customWidth="1"/>
    <col min="11759" max="11759" width="11.5546875" style="2" customWidth="1"/>
    <col min="11760" max="11760" width="31" style="2" customWidth="1"/>
    <col min="11761" max="11761" width="11" style="2" bestFit="1" customWidth="1"/>
    <col min="11762" max="11763" width="10.109375" style="2" customWidth="1"/>
    <col min="11764" max="11764" width="10.6640625" style="2" customWidth="1"/>
    <col min="11765" max="11765" width="9.6640625" style="2" bestFit="1" customWidth="1"/>
    <col min="11766" max="11766" width="7.88671875" style="2" customWidth="1"/>
    <col min="11767" max="11767" width="10.5546875" style="2" customWidth="1"/>
    <col min="11768" max="11768" width="9.88671875" style="2" bestFit="1" customWidth="1"/>
    <col min="11769" max="11769" width="6.88671875" style="2" customWidth="1"/>
    <col min="11770" max="11770" width="9.88671875" style="2" customWidth="1"/>
    <col min="11771" max="11771" width="10.109375" style="2" customWidth="1"/>
    <col min="11772" max="11772" width="7.33203125" style="2" customWidth="1"/>
    <col min="11773" max="11773" width="11" style="2" customWidth="1"/>
    <col min="11774" max="11774" width="10.6640625" style="2" customWidth="1"/>
    <col min="11775" max="11775" width="5.6640625" style="2" customWidth="1"/>
    <col min="11776" max="11776" width="11" style="2" customWidth="1"/>
    <col min="11777" max="11777" width="11" style="2" bestFit="1" customWidth="1"/>
    <col min="11778" max="11778" width="7.44140625" style="2" customWidth="1"/>
    <col min="11779" max="11779" width="11.88671875" style="2" customWidth="1"/>
    <col min="11780" max="11780" width="13.33203125" style="2" customWidth="1"/>
    <col min="11781" max="12006" width="9.109375" style="2"/>
    <col min="12007" max="12007" width="5.33203125" style="2" customWidth="1"/>
    <col min="12008" max="12008" width="6.5546875" style="2" customWidth="1"/>
    <col min="12009" max="12009" width="15.88671875" style="2" customWidth="1"/>
    <col min="12010" max="12010" width="6" style="2" customWidth="1"/>
    <col min="12011" max="12011" width="6.5546875" style="2" customWidth="1"/>
    <col min="12012" max="12012" width="8" style="2" customWidth="1"/>
    <col min="12013" max="12013" width="9.109375" style="2"/>
    <col min="12014" max="12014" width="14" style="2" customWidth="1"/>
    <col min="12015" max="12015" width="11.5546875" style="2" customWidth="1"/>
    <col min="12016" max="12016" width="31" style="2" customWidth="1"/>
    <col min="12017" max="12017" width="11" style="2" bestFit="1" customWidth="1"/>
    <col min="12018" max="12019" width="10.109375" style="2" customWidth="1"/>
    <col min="12020" max="12020" width="10.6640625" style="2" customWidth="1"/>
    <col min="12021" max="12021" width="9.6640625" style="2" bestFit="1" customWidth="1"/>
    <col min="12022" max="12022" width="7.88671875" style="2" customWidth="1"/>
    <col min="12023" max="12023" width="10.5546875" style="2" customWidth="1"/>
    <col min="12024" max="12024" width="9.88671875" style="2" bestFit="1" customWidth="1"/>
    <col min="12025" max="12025" width="6.88671875" style="2" customWidth="1"/>
    <col min="12026" max="12026" width="9.88671875" style="2" customWidth="1"/>
    <col min="12027" max="12027" width="10.109375" style="2" customWidth="1"/>
    <col min="12028" max="12028" width="7.33203125" style="2" customWidth="1"/>
    <col min="12029" max="12029" width="11" style="2" customWidth="1"/>
    <col min="12030" max="12030" width="10.6640625" style="2" customWidth="1"/>
    <col min="12031" max="12031" width="5.6640625" style="2" customWidth="1"/>
    <col min="12032" max="12032" width="11" style="2" customWidth="1"/>
    <col min="12033" max="12033" width="11" style="2" bestFit="1" customWidth="1"/>
    <col min="12034" max="12034" width="7.44140625" style="2" customWidth="1"/>
    <col min="12035" max="12035" width="11.88671875" style="2" customWidth="1"/>
    <col min="12036" max="12036" width="13.33203125" style="2" customWidth="1"/>
    <col min="12037" max="12262" width="9.109375" style="2"/>
    <col min="12263" max="12263" width="5.33203125" style="2" customWidth="1"/>
    <col min="12264" max="12264" width="6.5546875" style="2" customWidth="1"/>
    <col min="12265" max="12265" width="15.88671875" style="2" customWidth="1"/>
    <col min="12266" max="12266" width="6" style="2" customWidth="1"/>
    <col min="12267" max="12267" width="6.5546875" style="2" customWidth="1"/>
    <col min="12268" max="12268" width="8" style="2" customWidth="1"/>
    <col min="12269" max="12269" width="9.109375" style="2"/>
    <col min="12270" max="12270" width="14" style="2" customWidth="1"/>
    <col min="12271" max="12271" width="11.5546875" style="2" customWidth="1"/>
    <col min="12272" max="12272" width="31" style="2" customWidth="1"/>
    <col min="12273" max="12273" width="11" style="2" bestFit="1" customWidth="1"/>
    <col min="12274" max="12275" width="10.109375" style="2" customWidth="1"/>
    <col min="12276" max="12276" width="10.6640625" style="2" customWidth="1"/>
    <col min="12277" max="12277" width="9.6640625" style="2" bestFit="1" customWidth="1"/>
    <col min="12278" max="12278" width="7.88671875" style="2" customWidth="1"/>
    <col min="12279" max="12279" width="10.5546875" style="2" customWidth="1"/>
    <col min="12280" max="12280" width="9.88671875" style="2" bestFit="1" customWidth="1"/>
    <col min="12281" max="12281" width="6.88671875" style="2" customWidth="1"/>
    <col min="12282" max="12282" width="9.88671875" style="2" customWidth="1"/>
    <col min="12283" max="12283" width="10.109375" style="2" customWidth="1"/>
    <col min="12284" max="12284" width="7.33203125" style="2" customWidth="1"/>
    <col min="12285" max="12285" width="11" style="2" customWidth="1"/>
    <col min="12286" max="12286" width="10.6640625" style="2" customWidth="1"/>
    <col min="12287" max="12287" width="5.6640625" style="2" customWidth="1"/>
    <col min="12288" max="12288" width="11" style="2" customWidth="1"/>
    <col min="12289" max="12289" width="11" style="2" bestFit="1" customWidth="1"/>
    <col min="12290" max="12290" width="7.44140625" style="2" customWidth="1"/>
    <col min="12291" max="12291" width="11.88671875" style="2" customWidth="1"/>
    <col min="12292" max="12292" width="13.33203125" style="2" customWidth="1"/>
    <col min="12293" max="12518" width="9.109375" style="2"/>
    <col min="12519" max="12519" width="5.33203125" style="2" customWidth="1"/>
    <col min="12520" max="12520" width="6.5546875" style="2" customWidth="1"/>
    <col min="12521" max="12521" width="15.88671875" style="2" customWidth="1"/>
    <col min="12522" max="12522" width="6" style="2" customWidth="1"/>
    <col min="12523" max="12523" width="6.5546875" style="2" customWidth="1"/>
    <col min="12524" max="12524" width="8" style="2" customWidth="1"/>
    <col min="12525" max="12525" width="9.109375" style="2"/>
    <col min="12526" max="12526" width="14" style="2" customWidth="1"/>
    <col min="12527" max="12527" width="11.5546875" style="2" customWidth="1"/>
    <col min="12528" max="12528" width="31" style="2" customWidth="1"/>
    <col min="12529" max="12529" width="11" style="2" bestFit="1" customWidth="1"/>
    <col min="12530" max="12531" width="10.109375" style="2" customWidth="1"/>
    <col min="12532" max="12532" width="10.6640625" style="2" customWidth="1"/>
    <col min="12533" max="12533" width="9.6640625" style="2" bestFit="1" customWidth="1"/>
    <col min="12534" max="12534" width="7.88671875" style="2" customWidth="1"/>
    <col min="12535" max="12535" width="10.5546875" style="2" customWidth="1"/>
    <col min="12536" max="12536" width="9.88671875" style="2" bestFit="1" customWidth="1"/>
    <col min="12537" max="12537" width="6.88671875" style="2" customWidth="1"/>
    <col min="12538" max="12538" width="9.88671875" style="2" customWidth="1"/>
    <col min="12539" max="12539" width="10.109375" style="2" customWidth="1"/>
    <col min="12540" max="12540" width="7.33203125" style="2" customWidth="1"/>
    <col min="12541" max="12541" width="11" style="2" customWidth="1"/>
    <col min="12542" max="12542" width="10.6640625" style="2" customWidth="1"/>
    <col min="12543" max="12543" width="5.6640625" style="2" customWidth="1"/>
    <col min="12544" max="12544" width="11" style="2" customWidth="1"/>
    <col min="12545" max="12545" width="11" style="2" bestFit="1" customWidth="1"/>
    <col min="12546" max="12546" width="7.44140625" style="2" customWidth="1"/>
    <col min="12547" max="12547" width="11.88671875" style="2" customWidth="1"/>
    <col min="12548" max="12548" width="13.33203125" style="2" customWidth="1"/>
    <col min="12549" max="12774" width="9.109375" style="2"/>
    <col min="12775" max="12775" width="5.33203125" style="2" customWidth="1"/>
    <col min="12776" max="12776" width="6.5546875" style="2" customWidth="1"/>
    <col min="12777" max="12777" width="15.88671875" style="2" customWidth="1"/>
    <col min="12778" max="12778" width="6" style="2" customWidth="1"/>
    <col min="12779" max="12779" width="6.5546875" style="2" customWidth="1"/>
    <col min="12780" max="12780" width="8" style="2" customWidth="1"/>
    <col min="12781" max="12781" width="9.109375" style="2"/>
    <col min="12782" max="12782" width="14" style="2" customWidth="1"/>
    <col min="12783" max="12783" width="11.5546875" style="2" customWidth="1"/>
    <col min="12784" max="12784" width="31" style="2" customWidth="1"/>
    <col min="12785" max="12785" width="11" style="2" bestFit="1" customWidth="1"/>
    <col min="12786" max="12787" width="10.109375" style="2" customWidth="1"/>
    <col min="12788" max="12788" width="10.6640625" style="2" customWidth="1"/>
    <col min="12789" max="12789" width="9.6640625" style="2" bestFit="1" customWidth="1"/>
    <col min="12790" max="12790" width="7.88671875" style="2" customWidth="1"/>
    <col min="12791" max="12791" width="10.5546875" style="2" customWidth="1"/>
    <col min="12792" max="12792" width="9.88671875" style="2" bestFit="1" customWidth="1"/>
    <col min="12793" max="12793" width="6.88671875" style="2" customWidth="1"/>
    <col min="12794" max="12794" width="9.88671875" style="2" customWidth="1"/>
    <col min="12795" max="12795" width="10.109375" style="2" customWidth="1"/>
    <col min="12796" max="12796" width="7.33203125" style="2" customWidth="1"/>
    <col min="12797" max="12797" width="11" style="2" customWidth="1"/>
    <col min="12798" max="12798" width="10.6640625" style="2" customWidth="1"/>
    <col min="12799" max="12799" width="5.6640625" style="2" customWidth="1"/>
    <col min="12800" max="12800" width="11" style="2" customWidth="1"/>
    <col min="12801" max="12801" width="11" style="2" bestFit="1" customWidth="1"/>
    <col min="12802" max="12802" width="7.44140625" style="2" customWidth="1"/>
    <col min="12803" max="12803" width="11.88671875" style="2" customWidth="1"/>
    <col min="12804" max="12804" width="13.33203125" style="2" customWidth="1"/>
    <col min="12805" max="13030" width="9.109375" style="2"/>
    <col min="13031" max="13031" width="5.33203125" style="2" customWidth="1"/>
    <col min="13032" max="13032" width="6.5546875" style="2" customWidth="1"/>
    <col min="13033" max="13033" width="15.88671875" style="2" customWidth="1"/>
    <col min="13034" max="13034" width="6" style="2" customWidth="1"/>
    <col min="13035" max="13035" width="6.5546875" style="2" customWidth="1"/>
    <col min="13036" max="13036" width="8" style="2" customWidth="1"/>
    <col min="13037" max="13037" width="9.109375" style="2"/>
    <col min="13038" max="13038" width="14" style="2" customWidth="1"/>
    <col min="13039" max="13039" width="11.5546875" style="2" customWidth="1"/>
    <col min="13040" max="13040" width="31" style="2" customWidth="1"/>
    <col min="13041" max="13041" width="11" style="2" bestFit="1" customWidth="1"/>
    <col min="13042" max="13043" width="10.109375" style="2" customWidth="1"/>
    <col min="13044" max="13044" width="10.6640625" style="2" customWidth="1"/>
    <col min="13045" max="13045" width="9.6640625" style="2" bestFit="1" customWidth="1"/>
    <col min="13046" max="13046" width="7.88671875" style="2" customWidth="1"/>
    <col min="13047" max="13047" width="10.5546875" style="2" customWidth="1"/>
    <col min="13048" max="13048" width="9.88671875" style="2" bestFit="1" customWidth="1"/>
    <col min="13049" max="13049" width="6.88671875" style="2" customWidth="1"/>
    <col min="13050" max="13050" width="9.88671875" style="2" customWidth="1"/>
    <col min="13051" max="13051" width="10.109375" style="2" customWidth="1"/>
    <col min="13052" max="13052" width="7.33203125" style="2" customWidth="1"/>
    <col min="13053" max="13053" width="11" style="2" customWidth="1"/>
    <col min="13054" max="13054" width="10.6640625" style="2" customWidth="1"/>
    <col min="13055" max="13055" width="5.6640625" style="2" customWidth="1"/>
    <col min="13056" max="13056" width="11" style="2" customWidth="1"/>
    <col min="13057" max="13057" width="11" style="2" bestFit="1" customWidth="1"/>
    <col min="13058" max="13058" width="7.44140625" style="2" customWidth="1"/>
    <col min="13059" max="13059" width="11.88671875" style="2" customWidth="1"/>
    <col min="13060" max="13060" width="13.33203125" style="2" customWidth="1"/>
    <col min="13061" max="13286" width="9.109375" style="2"/>
    <col min="13287" max="13287" width="5.33203125" style="2" customWidth="1"/>
    <col min="13288" max="13288" width="6.5546875" style="2" customWidth="1"/>
    <col min="13289" max="13289" width="15.88671875" style="2" customWidth="1"/>
    <col min="13290" max="13290" width="6" style="2" customWidth="1"/>
    <col min="13291" max="13291" width="6.5546875" style="2" customWidth="1"/>
    <col min="13292" max="13292" width="8" style="2" customWidth="1"/>
    <col min="13293" max="13293" width="9.109375" style="2"/>
    <col min="13294" max="13294" width="14" style="2" customWidth="1"/>
    <col min="13295" max="13295" width="11.5546875" style="2" customWidth="1"/>
    <col min="13296" max="13296" width="31" style="2" customWidth="1"/>
    <col min="13297" max="13297" width="11" style="2" bestFit="1" customWidth="1"/>
    <col min="13298" max="13299" width="10.109375" style="2" customWidth="1"/>
    <col min="13300" max="13300" width="10.6640625" style="2" customWidth="1"/>
    <col min="13301" max="13301" width="9.6640625" style="2" bestFit="1" customWidth="1"/>
    <col min="13302" max="13302" width="7.88671875" style="2" customWidth="1"/>
    <col min="13303" max="13303" width="10.5546875" style="2" customWidth="1"/>
    <col min="13304" max="13304" width="9.88671875" style="2" bestFit="1" customWidth="1"/>
    <col min="13305" max="13305" width="6.88671875" style="2" customWidth="1"/>
    <col min="13306" max="13306" width="9.88671875" style="2" customWidth="1"/>
    <col min="13307" max="13307" width="10.109375" style="2" customWidth="1"/>
    <col min="13308" max="13308" width="7.33203125" style="2" customWidth="1"/>
    <col min="13309" max="13309" width="11" style="2" customWidth="1"/>
    <col min="13310" max="13310" width="10.6640625" style="2" customWidth="1"/>
    <col min="13311" max="13311" width="5.6640625" style="2" customWidth="1"/>
    <col min="13312" max="13312" width="11" style="2" customWidth="1"/>
    <col min="13313" max="13313" width="11" style="2" bestFit="1" customWidth="1"/>
    <col min="13314" max="13314" width="7.44140625" style="2" customWidth="1"/>
    <col min="13315" max="13315" width="11.88671875" style="2" customWidth="1"/>
    <col min="13316" max="13316" width="13.33203125" style="2" customWidth="1"/>
    <col min="13317" max="13542" width="9.109375" style="2"/>
    <col min="13543" max="13543" width="5.33203125" style="2" customWidth="1"/>
    <col min="13544" max="13544" width="6.5546875" style="2" customWidth="1"/>
    <col min="13545" max="13545" width="15.88671875" style="2" customWidth="1"/>
    <col min="13546" max="13546" width="6" style="2" customWidth="1"/>
    <col min="13547" max="13547" width="6.5546875" style="2" customWidth="1"/>
    <col min="13548" max="13548" width="8" style="2" customWidth="1"/>
    <col min="13549" max="13549" width="9.109375" style="2"/>
    <col min="13550" max="13550" width="14" style="2" customWidth="1"/>
    <col min="13551" max="13551" width="11.5546875" style="2" customWidth="1"/>
    <col min="13552" max="13552" width="31" style="2" customWidth="1"/>
    <col min="13553" max="13553" width="11" style="2" bestFit="1" customWidth="1"/>
    <col min="13554" max="13555" width="10.109375" style="2" customWidth="1"/>
    <col min="13556" max="13556" width="10.6640625" style="2" customWidth="1"/>
    <col min="13557" max="13557" width="9.6640625" style="2" bestFit="1" customWidth="1"/>
    <col min="13558" max="13558" width="7.88671875" style="2" customWidth="1"/>
    <col min="13559" max="13559" width="10.5546875" style="2" customWidth="1"/>
    <col min="13560" max="13560" width="9.88671875" style="2" bestFit="1" customWidth="1"/>
    <col min="13561" max="13561" width="6.88671875" style="2" customWidth="1"/>
    <col min="13562" max="13562" width="9.88671875" style="2" customWidth="1"/>
    <col min="13563" max="13563" width="10.109375" style="2" customWidth="1"/>
    <col min="13564" max="13564" width="7.33203125" style="2" customWidth="1"/>
    <col min="13565" max="13565" width="11" style="2" customWidth="1"/>
    <col min="13566" max="13566" width="10.6640625" style="2" customWidth="1"/>
    <col min="13567" max="13567" width="5.6640625" style="2" customWidth="1"/>
    <col min="13568" max="13568" width="11" style="2" customWidth="1"/>
    <col min="13569" max="13569" width="11" style="2" bestFit="1" customWidth="1"/>
    <col min="13570" max="13570" width="7.44140625" style="2" customWidth="1"/>
    <col min="13571" max="13571" width="11.88671875" style="2" customWidth="1"/>
    <col min="13572" max="13572" width="13.33203125" style="2" customWidth="1"/>
    <col min="13573" max="13798" width="9.109375" style="2"/>
    <col min="13799" max="13799" width="5.33203125" style="2" customWidth="1"/>
    <col min="13800" max="13800" width="6.5546875" style="2" customWidth="1"/>
    <col min="13801" max="13801" width="15.88671875" style="2" customWidth="1"/>
    <col min="13802" max="13802" width="6" style="2" customWidth="1"/>
    <col min="13803" max="13803" width="6.5546875" style="2" customWidth="1"/>
    <col min="13804" max="13804" width="8" style="2" customWidth="1"/>
    <col min="13805" max="13805" width="9.109375" style="2"/>
    <col min="13806" max="13806" width="14" style="2" customWidth="1"/>
    <col min="13807" max="13807" width="11.5546875" style="2" customWidth="1"/>
    <col min="13808" max="13808" width="31" style="2" customWidth="1"/>
    <col min="13809" max="13809" width="11" style="2" bestFit="1" customWidth="1"/>
    <col min="13810" max="13811" width="10.109375" style="2" customWidth="1"/>
    <col min="13812" max="13812" width="10.6640625" style="2" customWidth="1"/>
    <col min="13813" max="13813" width="9.6640625" style="2" bestFit="1" customWidth="1"/>
    <col min="13814" max="13814" width="7.88671875" style="2" customWidth="1"/>
    <col min="13815" max="13815" width="10.5546875" style="2" customWidth="1"/>
    <col min="13816" max="13816" width="9.88671875" style="2" bestFit="1" customWidth="1"/>
    <col min="13817" max="13817" width="6.88671875" style="2" customWidth="1"/>
    <col min="13818" max="13818" width="9.88671875" style="2" customWidth="1"/>
    <col min="13819" max="13819" width="10.109375" style="2" customWidth="1"/>
    <col min="13820" max="13820" width="7.33203125" style="2" customWidth="1"/>
    <col min="13821" max="13821" width="11" style="2" customWidth="1"/>
    <col min="13822" max="13822" width="10.6640625" style="2" customWidth="1"/>
    <col min="13823" max="13823" width="5.6640625" style="2" customWidth="1"/>
    <col min="13824" max="13824" width="11" style="2" customWidth="1"/>
    <col min="13825" max="13825" width="11" style="2" bestFit="1" customWidth="1"/>
    <col min="13826" max="13826" width="7.44140625" style="2" customWidth="1"/>
    <col min="13827" max="13827" width="11.88671875" style="2" customWidth="1"/>
    <col min="13828" max="13828" width="13.33203125" style="2" customWidth="1"/>
    <col min="13829" max="14054" width="9.109375" style="2"/>
    <col min="14055" max="14055" width="5.33203125" style="2" customWidth="1"/>
    <col min="14056" max="14056" width="6.5546875" style="2" customWidth="1"/>
    <col min="14057" max="14057" width="15.88671875" style="2" customWidth="1"/>
    <col min="14058" max="14058" width="6" style="2" customWidth="1"/>
    <col min="14059" max="14059" width="6.5546875" style="2" customWidth="1"/>
    <col min="14060" max="14060" width="8" style="2" customWidth="1"/>
    <col min="14061" max="14061" width="9.109375" style="2"/>
    <col min="14062" max="14062" width="14" style="2" customWidth="1"/>
    <col min="14063" max="14063" width="11.5546875" style="2" customWidth="1"/>
    <col min="14064" max="14064" width="31" style="2" customWidth="1"/>
    <col min="14065" max="14065" width="11" style="2" bestFit="1" customWidth="1"/>
    <col min="14066" max="14067" width="10.109375" style="2" customWidth="1"/>
    <col min="14068" max="14068" width="10.6640625" style="2" customWidth="1"/>
    <col min="14069" max="14069" width="9.6640625" style="2" bestFit="1" customWidth="1"/>
    <col min="14070" max="14070" width="7.88671875" style="2" customWidth="1"/>
    <col min="14071" max="14071" width="10.5546875" style="2" customWidth="1"/>
    <col min="14072" max="14072" width="9.88671875" style="2" bestFit="1" customWidth="1"/>
    <col min="14073" max="14073" width="6.88671875" style="2" customWidth="1"/>
    <col min="14074" max="14074" width="9.88671875" style="2" customWidth="1"/>
    <col min="14075" max="14075" width="10.109375" style="2" customWidth="1"/>
    <col min="14076" max="14076" width="7.33203125" style="2" customWidth="1"/>
    <col min="14077" max="14077" width="11" style="2" customWidth="1"/>
    <col min="14078" max="14078" width="10.6640625" style="2" customWidth="1"/>
    <col min="14079" max="14079" width="5.6640625" style="2" customWidth="1"/>
    <col min="14080" max="14080" width="11" style="2" customWidth="1"/>
    <col min="14081" max="14081" width="11" style="2" bestFit="1" customWidth="1"/>
    <col min="14082" max="14082" width="7.44140625" style="2" customWidth="1"/>
    <col min="14083" max="14083" width="11.88671875" style="2" customWidth="1"/>
    <col min="14084" max="14084" width="13.33203125" style="2" customWidth="1"/>
    <col min="14085" max="14310" width="9.109375" style="2"/>
    <col min="14311" max="14311" width="5.33203125" style="2" customWidth="1"/>
    <col min="14312" max="14312" width="6.5546875" style="2" customWidth="1"/>
    <col min="14313" max="14313" width="15.88671875" style="2" customWidth="1"/>
    <col min="14314" max="14314" width="6" style="2" customWidth="1"/>
    <col min="14315" max="14315" width="6.5546875" style="2" customWidth="1"/>
    <col min="14316" max="14316" width="8" style="2" customWidth="1"/>
    <col min="14317" max="14317" width="9.109375" style="2"/>
    <col min="14318" max="14318" width="14" style="2" customWidth="1"/>
    <col min="14319" max="14319" width="11.5546875" style="2" customWidth="1"/>
    <col min="14320" max="14320" width="31" style="2" customWidth="1"/>
    <col min="14321" max="14321" width="11" style="2" bestFit="1" customWidth="1"/>
    <col min="14322" max="14323" width="10.109375" style="2" customWidth="1"/>
    <col min="14324" max="14324" width="10.6640625" style="2" customWidth="1"/>
    <col min="14325" max="14325" width="9.6640625" style="2" bestFit="1" customWidth="1"/>
    <col min="14326" max="14326" width="7.88671875" style="2" customWidth="1"/>
    <col min="14327" max="14327" width="10.5546875" style="2" customWidth="1"/>
    <col min="14328" max="14328" width="9.88671875" style="2" bestFit="1" customWidth="1"/>
    <col min="14329" max="14329" width="6.88671875" style="2" customWidth="1"/>
    <col min="14330" max="14330" width="9.88671875" style="2" customWidth="1"/>
    <col min="14331" max="14331" width="10.109375" style="2" customWidth="1"/>
    <col min="14332" max="14332" width="7.33203125" style="2" customWidth="1"/>
    <col min="14333" max="14333" width="11" style="2" customWidth="1"/>
    <col min="14334" max="14334" width="10.6640625" style="2" customWidth="1"/>
    <col min="14335" max="14335" width="5.6640625" style="2" customWidth="1"/>
    <col min="14336" max="14336" width="11" style="2" customWidth="1"/>
    <col min="14337" max="14337" width="11" style="2" bestFit="1" customWidth="1"/>
    <col min="14338" max="14338" width="7.44140625" style="2" customWidth="1"/>
    <col min="14339" max="14339" width="11.88671875" style="2" customWidth="1"/>
    <col min="14340" max="14340" width="13.33203125" style="2" customWidth="1"/>
    <col min="14341" max="14566" width="9.109375" style="2"/>
    <col min="14567" max="14567" width="5.33203125" style="2" customWidth="1"/>
    <col min="14568" max="14568" width="6.5546875" style="2" customWidth="1"/>
    <col min="14569" max="14569" width="15.88671875" style="2" customWidth="1"/>
    <col min="14570" max="14570" width="6" style="2" customWidth="1"/>
    <col min="14571" max="14571" width="6.5546875" style="2" customWidth="1"/>
    <col min="14572" max="14572" width="8" style="2" customWidth="1"/>
    <col min="14573" max="14573" width="9.109375" style="2"/>
    <col min="14574" max="14574" width="14" style="2" customWidth="1"/>
    <col min="14575" max="14575" width="11.5546875" style="2" customWidth="1"/>
    <col min="14576" max="14576" width="31" style="2" customWidth="1"/>
    <col min="14577" max="14577" width="11" style="2" bestFit="1" customWidth="1"/>
    <col min="14578" max="14579" width="10.109375" style="2" customWidth="1"/>
    <col min="14580" max="14580" width="10.6640625" style="2" customWidth="1"/>
    <col min="14581" max="14581" width="9.6640625" style="2" bestFit="1" customWidth="1"/>
    <col min="14582" max="14582" width="7.88671875" style="2" customWidth="1"/>
    <col min="14583" max="14583" width="10.5546875" style="2" customWidth="1"/>
    <col min="14584" max="14584" width="9.88671875" style="2" bestFit="1" customWidth="1"/>
    <col min="14585" max="14585" width="6.88671875" style="2" customWidth="1"/>
    <col min="14586" max="14586" width="9.88671875" style="2" customWidth="1"/>
    <col min="14587" max="14587" width="10.109375" style="2" customWidth="1"/>
    <col min="14588" max="14588" width="7.33203125" style="2" customWidth="1"/>
    <col min="14589" max="14589" width="11" style="2" customWidth="1"/>
    <col min="14590" max="14590" width="10.6640625" style="2" customWidth="1"/>
    <col min="14591" max="14591" width="5.6640625" style="2" customWidth="1"/>
    <col min="14592" max="14592" width="11" style="2" customWidth="1"/>
    <col min="14593" max="14593" width="11" style="2" bestFit="1" customWidth="1"/>
    <col min="14594" max="14594" width="7.44140625" style="2" customWidth="1"/>
    <col min="14595" max="14595" width="11.88671875" style="2" customWidth="1"/>
    <col min="14596" max="14596" width="13.33203125" style="2" customWidth="1"/>
    <col min="14597" max="14822" width="9.109375" style="2"/>
    <col min="14823" max="14823" width="5.33203125" style="2" customWidth="1"/>
    <col min="14824" max="14824" width="6.5546875" style="2" customWidth="1"/>
    <col min="14825" max="14825" width="15.88671875" style="2" customWidth="1"/>
    <col min="14826" max="14826" width="6" style="2" customWidth="1"/>
    <col min="14827" max="14827" width="6.5546875" style="2" customWidth="1"/>
    <col min="14828" max="14828" width="8" style="2" customWidth="1"/>
    <col min="14829" max="14829" width="9.109375" style="2"/>
    <col min="14830" max="14830" width="14" style="2" customWidth="1"/>
    <col min="14831" max="14831" width="11.5546875" style="2" customWidth="1"/>
    <col min="14832" max="14832" width="31" style="2" customWidth="1"/>
    <col min="14833" max="14833" width="11" style="2" bestFit="1" customWidth="1"/>
    <col min="14834" max="14835" width="10.109375" style="2" customWidth="1"/>
    <col min="14836" max="14836" width="10.6640625" style="2" customWidth="1"/>
    <col min="14837" max="14837" width="9.6640625" style="2" bestFit="1" customWidth="1"/>
    <col min="14838" max="14838" width="7.88671875" style="2" customWidth="1"/>
    <col min="14839" max="14839" width="10.5546875" style="2" customWidth="1"/>
    <col min="14840" max="14840" width="9.88671875" style="2" bestFit="1" customWidth="1"/>
    <col min="14841" max="14841" width="6.88671875" style="2" customWidth="1"/>
    <col min="14842" max="14842" width="9.88671875" style="2" customWidth="1"/>
    <col min="14843" max="14843" width="10.109375" style="2" customWidth="1"/>
    <col min="14844" max="14844" width="7.33203125" style="2" customWidth="1"/>
    <col min="14845" max="14845" width="11" style="2" customWidth="1"/>
    <col min="14846" max="14846" width="10.6640625" style="2" customWidth="1"/>
    <col min="14847" max="14847" width="5.6640625" style="2" customWidth="1"/>
    <col min="14848" max="14848" width="11" style="2" customWidth="1"/>
    <col min="14849" max="14849" width="11" style="2" bestFit="1" customWidth="1"/>
    <col min="14850" max="14850" width="7.44140625" style="2" customWidth="1"/>
    <col min="14851" max="14851" width="11.88671875" style="2" customWidth="1"/>
    <col min="14852" max="14852" width="13.33203125" style="2" customWidth="1"/>
    <col min="14853" max="15078" width="9.109375" style="2"/>
    <col min="15079" max="15079" width="5.33203125" style="2" customWidth="1"/>
    <col min="15080" max="15080" width="6.5546875" style="2" customWidth="1"/>
    <col min="15081" max="15081" width="15.88671875" style="2" customWidth="1"/>
    <col min="15082" max="15082" width="6" style="2" customWidth="1"/>
    <col min="15083" max="15083" width="6.5546875" style="2" customWidth="1"/>
    <col min="15084" max="15084" width="8" style="2" customWidth="1"/>
    <col min="15085" max="15085" width="9.109375" style="2"/>
    <col min="15086" max="15086" width="14" style="2" customWidth="1"/>
    <col min="15087" max="15087" width="11.5546875" style="2" customWidth="1"/>
    <col min="15088" max="15088" width="31" style="2" customWidth="1"/>
    <col min="15089" max="15089" width="11" style="2" bestFit="1" customWidth="1"/>
    <col min="15090" max="15091" width="10.109375" style="2" customWidth="1"/>
    <col min="15092" max="15092" width="10.6640625" style="2" customWidth="1"/>
    <col min="15093" max="15093" width="9.6640625" style="2" bestFit="1" customWidth="1"/>
    <col min="15094" max="15094" width="7.88671875" style="2" customWidth="1"/>
    <col min="15095" max="15095" width="10.5546875" style="2" customWidth="1"/>
    <col min="15096" max="15096" width="9.88671875" style="2" bestFit="1" customWidth="1"/>
    <col min="15097" max="15097" width="6.88671875" style="2" customWidth="1"/>
    <col min="15098" max="15098" width="9.88671875" style="2" customWidth="1"/>
    <col min="15099" max="15099" width="10.109375" style="2" customWidth="1"/>
    <col min="15100" max="15100" width="7.33203125" style="2" customWidth="1"/>
    <col min="15101" max="15101" width="11" style="2" customWidth="1"/>
    <col min="15102" max="15102" width="10.6640625" style="2" customWidth="1"/>
    <col min="15103" max="15103" width="5.6640625" style="2" customWidth="1"/>
    <col min="15104" max="15104" width="11" style="2" customWidth="1"/>
    <col min="15105" max="15105" width="11" style="2" bestFit="1" customWidth="1"/>
    <col min="15106" max="15106" width="7.44140625" style="2" customWidth="1"/>
    <col min="15107" max="15107" width="11.88671875" style="2" customWidth="1"/>
    <col min="15108" max="15108" width="13.33203125" style="2" customWidth="1"/>
    <col min="15109" max="15334" width="9.109375" style="2"/>
    <col min="15335" max="15335" width="5.33203125" style="2" customWidth="1"/>
    <col min="15336" max="15336" width="6.5546875" style="2" customWidth="1"/>
    <col min="15337" max="15337" width="15.88671875" style="2" customWidth="1"/>
    <col min="15338" max="15338" width="6" style="2" customWidth="1"/>
    <col min="15339" max="15339" width="6.5546875" style="2" customWidth="1"/>
    <col min="15340" max="15340" width="8" style="2" customWidth="1"/>
    <col min="15341" max="15341" width="9.109375" style="2"/>
    <col min="15342" max="15342" width="14" style="2" customWidth="1"/>
    <col min="15343" max="15343" width="11.5546875" style="2" customWidth="1"/>
    <col min="15344" max="15344" width="31" style="2" customWidth="1"/>
    <col min="15345" max="15345" width="11" style="2" bestFit="1" customWidth="1"/>
    <col min="15346" max="15347" width="10.109375" style="2" customWidth="1"/>
    <col min="15348" max="15348" width="10.6640625" style="2" customWidth="1"/>
    <col min="15349" max="15349" width="9.6640625" style="2" bestFit="1" customWidth="1"/>
    <col min="15350" max="15350" width="7.88671875" style="2" customWidth="1"/>
    <col min="15351" max="15351" width="10.5546875" style="2" customWidth="1"/>
    <col min="15352" max="15352" width="9.88671875" style="2" bestFit="1" customWidth="1"/>
    <col min="15353" max="15353" width="6.88671875" style="2" customWidth="1"/>
    <col min="15354" max="15354" width="9.88671875" style="2" customWidth="1"/>
    <col min="15355" max="15355" width="10.109375" style="2" customWidth="1"/>
    <col min="15356" max="15356" width="7.33203125" style="2" customWidth="1"/>
    <col min="15357" max="15357" width="11" style="2" customWidth="1"/>
    <col min="15358" max="15358" width="10.6640625" style="2" customWidth="1"/>
    <col min="15359" max="15359" width="5.6640625" style="2" customWidth="1"/>
    <col min="15360" max="15360" width="11" style="2" customWidth="1"/>
    <col min="15361" max="15361" width="11" style="2" bestFit="1" customWidth="1"/>
    <col min="15362" max="15362" width="7.44140625" style="2" customWidth="1"/>
    <col min="15363" max="15363" width="11.88671875" style="2" customWidth="1"/>
    <col min="15364" max="15364" width="13.33203125" style="2" customWidth="1"/>
    <col min="15365" max="15590" width="9.109375" style="2"/>
    <col min="15591" max="15591" width="5.33203125" style="2" customWidth="1"/>
    <col min="15592" max="15592" width="6.5546875" style="2" customWidth="1"/>
    <col min="15593" max="15593" width="15.88671875" style="2" customWidth="1"/>
    <col min="15594" max="15594" width="6" style="2" customWidth="1"/>
    <col min="15595" max="15595" width="6.5546875" style="2" customWidth="1"/>
    <col min="15596" max="15596" width="8" style="2" customWidth="1"/>
    <col min="15597" max="15597" width="9.109375" style="2"/>
    <col min="15598" max="15598" width="14" style="2" customWidth="1"/>
    <col min="15599" max="15599" width="11.5546875" style="2" customWidth="1"/>
    <col min="15600" max="15600" width="31" style="2" customWidth="1"/>
    <col min="15601" max="15601" width="11" style="2" bestFit="1" customWidth="1"/>
    <col min="15602" max="15603" width="10.109375" style="2" customWidth="1"/>
    <col min="15604" max="15604" width="10.6640625" style="2" customWidth="1"/>
    <col min="15605" max="15605" width="9.6640625" style="2" bestFit="1" customWidth="1"/>
    <col min="15606" max="15606" width="7.88671875" style="2" customWidth="1"/>
    <col min="15607" max="15607" width="10.5546875" style="2" customWidth="1"/>
    <col min="15608" max="15608" width="9.88671875" style="2" bestFit="1" customWidth="1"/>
    <col min="15609" max="15609" width="6.88671875" style="2" customWidth="1"/>
    <col min="15610" max="15610" width="9.88671875" style="2" customWidth="1"/>
    <col min="15611" max="15611" width="10.109375" style="2" customWidth="1"/>
    <col min="15612" max="15612" width="7.33203125" style="2" customWidth="1"/>
    <col min="15613" max="15613" width="11" style="2" customWidth="1"/>
    <col min="15614" max="15614" width="10.6640625" style="2" customWidth="1"/>
    <col min="15615" max="15615" width="5.6640625" style="2" customWidth="1"/>
    <col min="15616" max="15616" width="11" style="2" customWidth="1"/>
    <col min="15617" max="15617" width="11" style="2" bestFit="1" customWidth="1"/>
    <col min="15618" max="15618" width="7.44140625" style="2" customWidth="1"/>
    <col min="15619" max="15619" width="11.88671875" style="2" customWidth="1"/>
    <col min="15620" max="15620" width="13.33203125" style="2" customWidth="1"/>
    <col min="15621" max="15846" width="9.109375" style="2"/>
    <col min="15847" max="15847" width="5.33203125" style="2" customWidth="1"/>
    <col min="15848" max="15848" width="6.5546875" style="2" customWidth="1"/>
    <col min="15849" max="15849" width="15.88671875" style="2" customWidth="1"/>
    <col min="15850" max="15850" width="6" style="2" customWidth="1"/>
    <col min="15851" max="15851" width="6.5546875" style="2" customWidth="1"/>
    <col min="15852" max="15852" width="8" style="2" customWidth="1"/>
    <col min="15853" max="15853" width="9.109375" style="2"/>
    <col min="15854" max="15854" width="14" style="2" customWidth="1"/>
    <col min="15855" max="15855" width="11.5546875" style="2" customWidth="1"/>
    <col min="15856" max="15856" width="31" style="2" customWidth="1"/>
    <col min="15857" max="15857" width="11" style="2" bestFit="1" customWidth="1"/>
    <col min="15858" max="15859" width="10.109375" style="2" customWidth="1"/>
    <col min="15860" max="15860" width="10.6640625" style="2" customWidth="1"/>
    <col min="15861" max="15861" width="9.6640625" style="2" bestFit="1" customWidth="1"/>
    <col min="15862" max="15862" width="7.88671875" style="2" customWidth="1"/>
    <col min="15863" max="15863" width="10.5546875" style="2" customWidth="1"/>
    <col min="15864" max="15864" width="9.88671875" style="2" bestFit="1" customWidth="1"/>
    <col min="15865" max="15865" width="6.88671875" style="2" customWidth="1"/>
    <col min="15866" max="15866" width="9.88671875" style="2" customWidth="1"/>
    <col min="15867" max="15867" width="10.109375" style="2" customWidth="1"/>
    <col min="15868" max="15868" width="7.33203125" style="2" customWidth="1"/>
    <col min="15869" max="15869" width="11" style="2" customWidth="1"/>
    <col min="15870" max="15870" width="10.6640625" style="2" customWidth="1"/>
    <col min="15871" max="15871" width="5.6640625" style="2" customWidth="1"/>
    <col min="15872" max="15872" width="11" style="2" customWidth="1"/>
    <col min="15873" max="15873" width="11" style="2" bestFit="1" customWidth="1"/>
    <col min="15874" max="15874" width="7.44140625" style="2" customWidth="1"/>
    <col min="15875" max="15875" width="11.88671875" style="2" customWidth="1"/>
    <col min="15876" max="15876" width="13.33203125" style="2" customWidth="1"/>
    <col min="15877" max="16102" width="9.109375" style="2"/>
    <col min="16103" max="16103" width="5.33203125" style="2" customWidth="1"/>
    <col min="16104" max="16104" width="6.5546875" style="2" customWidth="1"/>
    <col min="16105" max="16105" width="15.88671875" style="2" customWidth="1"/>
    <col min="16106" max="16106" width="6" style="2" customWidth="1"/>
    <col min="16107" max="16107" width="6.5546875" style="2" customWidth="1"/>
    <col min="16108" max="16108" width="8" style="2" customWidth="1"/>
    <col min="16109" max="16109" width="9.109375" style="2"/>
    <col min="16110" max="16110" width="14" style="2" customWidth="1"/>
    <col min="16111" max="16111" width="11.5546875" style="2" customWidth="1"/>
    <col min="16112" max="16112" width="31" style="2" customWidth="1"/>
    <col min="16113" max="16113" width="11" style="2" bestFit="1" customWidth="1"/>
    <col min="16114" max="16115" width="10.109375" style="2" customWidth="1"/>
    <col min="16116" max="16116" width="10.6640625" style="2" customWidth="1"/>
    <col min="16117" max="16117" width="9.6640625" style="2" bestFit="1" customWidth="1"/>
    <col min="16118" max="16118" width="7.88671875" style="2" customWidth="1"/>
    <col min="16119" max="16119" width="10.5546875" style="2" customWidth="1"/>
    <col min="16120" max="16120" width="9.88671875" style="2" bestFit="1" customWidth="1"/>
    <col min="16121" max="16121" width="6.88671875" style="2" customWidth="1"/>
    <col min="16122" max="16122" width="9.88671875" style="2" customWidth="1"/>
    <col min="16123" max="16123" width="10.109375" style="2" customWidth="1"/>
    <col min="16124" max="16124" width="7.33203125" style="2" customWidth="1"/>
    <col min="16125" max="16125" width="11" style="2" customWidth="1"/>
    <col min="16126" max="16126" width="10.6640625" style="2" customWidth="1"/>
    <col min="16127" max="16127" width="5.6640625" style="2" customWidth="1"/>
    <col min="16128" max="16128" width="11" style="2" customWidth="1"/>
    <col min="16129" max="16129" width="11" style="2" bestFit="1" customWidth="1"/>
    <col min="16130" max="16130" width="7.44140625" style="2" customWidth="1"/>
    <col min="16131" max="16131" width="11.88671875" style="2" customWidth="1"/>
    <col min="16132" max="16132" width="13.33203125" style="2" customWidth="1"/>
    <col min="16133" max="16384" width="9.109375" style="2"/>
  </cols>
  <sheetData>
    <row r="1" spans="1:3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4" thickBot="1">
      <c r="A2" s="135" t="s">
        <v>72</v>
      </c>
      <c r="AD2" s="3"/>
    </row>
    <row r="3" spans="1:30" ht="19.5" customHeight="1" thickBot="1">
      <c r="A3" s="483" t="s">
        <v>0</v>
      </c>
      <c r="B3" s="486" t="s">
        <v>1</v>
      </c>
      <c r="C3" s="461" t="s">
        <v>2</v>
      </c>
      <c r="D3" s="461" t="s">
        <v>3</v>
      </c>
      <c r="E3" s="461" t="s">
        <v>4</v>
      </c>
      <c r="F3" s="480" t="s">
        <v>5</v>
      </c>
      <c r="G3" s="468" t="s">
        <v>6</v>
      </c>
      <c r="H3" s="471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  <c r="AA3" s="472"/>
      <c r="AB3" s="472"/>
      <c r="AC3" s="472"/>
      <c r="AD3" s="473"/>
    </row>
    <row r="4" spans="1:30" ht="29.25" customHeight="1" thickBot="1">
      <c r="A4" s="484"/>
      <c r="B4" s="487"/>
      <c r="C4" s="462"/>
      <c r="D4" s="462"/>
      <c r="E4" s="462"/>
      <c r="F4" s="481"/>
      <c r="G4" s="469"/>
      <c r="H4" s="474" t="s">
        <v>7</v>
      </c>
      <c r="I4" s="475"/>
      <c r="J4" s="475"/>
      <c r="K4" s="475"/>
      <c r="L4" s="475"/>
      <c r="M4" s="475"/>
      <c r="N4" s="475"/>
      <c r="O4" s="476"/>
      <c r="P4" s="474" t="s">
        <v>8</v>
      </c>
      <c r="Q4" s="475"/>
      <c r="R4" s="476"/>
      <c r="S4" s="474" t="s">
        <v>9</v>
      </c>
      <c r="T4" s="475"/>
      <c r="U4" s="476"/>
      <c r="V4" s="474" t="s">
        <v>10</v>
      </c>
      <c r="W4" s="475"/>
      <c r="X4" s="476"/>
      <c r="Y4" s="477" t="s">
        <v>11</v>
      </c>
      <c r="Z4" s="478"/>
      <c r="AA4" s="479"/>
      <c r="AB4" s="477" t="s">
        <v>12</v>
      </c>
      <c r="AC4" s="478"/>
      <c r="AD4" s="479"/>
    </row>
    <row r="5" spans="1:30" ht="86.25" customHeight="1" thickBot="1">
      <c r="A5" s="485"/>
      <c r="B5" s="488"/>
      <c r="C5" s="463"/>
      <c r="D5" s="463"/>
      <c r="E5" s="463"/>
      <c r="F5" s="482"/>
      <c r="G5" s="470"/>
      <c r="H5" s="4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18</v>
      </c>
      <c r="N5" s="6" t="s">
        <v>19</v>
      </c>
      <c r="O5" s="7" t="s">
        <v>20</v>
      </c>
      <c r="P5" s="20" t="s">
        <v>21</v>
      </c>
      <c r="Q5" s="21" t="s">
        <v>22</v>
      </c>
      <c r="R5" s="22" t="s">
        <v>20</v>
      </c>
      <c r="S5" s="20" t="s">
        <v>21</v>
      </c>
      <c r="T5" s="21" t="s">
        <v>22</v>
      </c>
      <c r="U5" s="23" t="s">
        <v>23</v>
      </c>
      <c r="V5" s="20" t="s">
        <v>21</v>
      </c>
      <c r="W5" s="21" t="s">
        <v>22</v>
      </c>
      <c r="X5" s="23" t="s">
        <v>23</v>
      </c>
      <c r="Y5" s="20" t="s">
        <v>21</v>
      </c>
      <c r="Z5" s="21" t="s">
        <v>22</v>
      </c>
      <c r="AA5" s="23" t="s">
        <v>23</v>
      </c>
      <c r="AB5" s="24" t="s">
        <v>21</v>
      </c>
      <c r="AC5" s="21" t="s">
        <v>22</v>
      </c>
      <c r="AD5" s="23" t="s">
        <v>23</v>
      </c>
    </row>
    <row r="6" spans="1:30" ht="15" thickBot="1">
      <c r="A6" s="19"/>
    </row>
    <row r="7" spans="1:30" ht="18" thickBot="1">
      <c r="A7" s="45" t="s">
        <v>27</v>
      </c>
      <c r="B7" s="31"/>
      <c r="C7" s="32"/>
      <c r="D7" s="33"/>
      <c r="E7" s="34"/>
      <c r="F7" s="35"/>
      <c r="G7" s="36"/>
      <c r="H7" s="37"/>
      <c r="I7" s="37"/>
      <c r="J7" s="37"/>
      <c r="K7" s="37"/>
      <c r="L7" s="37"/>
      <c r="M7" s="37"/>
      <c r="N7" s="37"/>
      <c r="O7" s="38"/>
      <c r="P7" s="39"/>
      <c r="Q7" s="39"/>
      <c r="R7" s="40"/>
      <c r="S7" s="41"/>
      <c r="T7" s="41"/>
      <c r="U7" s="40"/>
      <c r="V7" s="39"/>
      <c r="W7" s="39"/>
      <c r="X7" s="40"/>
      <c r="Y7" s="39"/>
      <c r="Z7" s="39"/>
      <c r="AA7" s="40"/>
      <c r="AB7" s="39"/>
      <c r="AC7" s="42"/>
      <c r="AD7" s="43"/>
    </row>
    <row r="8" spans="1:30" ht="15" thickBot="1">
      <c r="A8" s="25"/>
      <c r="B8" s="26"/>
      <c r="C8" s="27"/>
      <c r="D8" s="28"/>
      <c r="E8" s="29"/>
      <c r="F8" s="30"/>
      <c r="G8" s="8"/>
      <c r="H8" s="9"/>
      <c r="I8" s="9"/>
      <c r="J8" s="9"/>
      <c r="K8" s="9"/>
      <c r="L8" s="9"/>
      <c r="M8" s="9"/>
      <c r="N8" s="10"/>
      <c r="O8" s="11"/>
      <c r="P8" s="12"/>
      <c r="Q8" s="13"/>
      <c r="R8" s="14"/>
      <c r="S8" s="15"/>
      <c r="T8" s="16"/>
      <c r="U8" s="14"/>
      <c r="V8" s="12"/>
      <c r="W8" s="13"/>
      <c r="X8" s="14"/>
      <c r="Y8" s="12"/>
      <c r="Z8" s="13"/>
      <c r="AA8" s="14"/>
      <c r="AB8" s="17"/>
      <c r="AC8" s="18"/>
      <c r="AD8" s="14"/>
    </row>
    <row r="9" spans="1:30" ht="16.5" customHeight="1" thickBot="1">
      <c r="A9" s="47" t="s">
        <v>26</v>
      </c>
      <c r="B9" s="62">
        <v>1</v>
      </c>
      <c r="C9" s="48"/>
      <c r="D9" s="88">
        <v>579</v>
      </c>
      <c r="E9" s="34" t="s">
        <v>38</v>
      </c>
      <c r="F9" s="49">
        <f>AC9</f>
        <v>46063</v>
      </c>
      <c r="G9" s="63" t="s">
        <v>51</v>
      </c>
      <c r="H9" s="50">
        <v>45748</v>
      </c>
      <c r="I9" s="51">
        <v>50</v>
      </c>
      <c r="J9" s="51">
        <v>5</v>
      </c>
      <c r="K9" s="51">
        <v>0</v>
      </c>
      <c r="L9" s="51"/>
      <c r="M9" s="51">
        <v>2</v>
      </c>
      <c r="N9" s="64">
        <f>H9+O9</f>
        <v>45805</v>
      </c>
      <c r="O9" s="38">
        <f>SUM(I9:M9)</f>
        <v>57</v>
      </c>
      <c r="P9" s="52">
        <v>46016</v>
      </c>
      <c r="Q9" s="53">
        <f t="shared" ref="Q9:Q11" si="0">P9+R9</f>
        <v>46023</v>
      </c>
      <c r="R9" s="54">
        <v>7</v>
      </c>
      <c r="S9" s="65">
        <f>Q9+2</f>
        <v>46025</v>
      </c>
      <c r="T9" s="55">
        <f t="shared" ref="T9:T11" si="1">S9+U9</f>
        <v>46026</v>
      </c>
      <c r="U9" s="61">
        <v>1</v>
      </c>
      <c r="V9" s="66">
        <f>T9</f>
        <v>46026</v>
      </c>
      <c r="W9" s="53">
        <f>V9+X9</f>
        <v>46042</v>
      </c>
      <c r="X9" s="54">
        <v>16</v>
      </c>
      <c r="Y9" s="67">
        <f>W9</f>
        <v>46042</v>
      </c>
      <c r="Z9" s="58">
        <f>Y9+AA9</f>
        <v>46049</v>
      </c>
      <c r="AA9" s="56">
        <v>7</v>
      </c>
      <c r="AB9" s="59">
        <f>Z9</f>
        <v>46049</v>
      </c>
      <c r="AC9" s="60">
        <f>AB9+AD9</f>
        <v>46063</v>
      </c>
      <c r="AD9" s="61">
        <v>14</v>
      </c>
    </row>
    <row r="10" spans="1:30" s="46" customFormat="1" ht="15" customHeight="1" thickBot="1">
      <c r="A10" s="47" t="s">
        <v>26</v>
      </c>
      <c r="B10" s="62">
        <v>1</v>
      </c>
      <c r="C10" s="48">
        <v>15</v>
      </c>
      <c r="D10" s="87">
        <v>716</v>
      </c>
      <c r="E10" s="34" t="s">
        <v>38</v>
      </c>
      <c r="F10" s="49">
        <f>AC10</f>
        <v>46060</v>
      </c>
      <c r="G10" s="63" t="s">
        <v>30</v>
      </c>
      <c r="H10" s="50">
        <f>N9</f>
        <v>45805</v>
      </c>
      <c r="I10" s="51">
        <v>24</v>
      </c>
      <c r="J10" s="51">
        <v>0</v>
      </c>
      <c r="K10" s="51">
        <v>0</v>
      </c>
      <c r="L10" s="51"/>
      <c r="M10" s="51">
        <v>2</v>
      </c>
      <c r="N10" s="64">
        <f>H10+O10</f>
        <v>45831</v>
      </c>
      <c r="O10" s="38">
        <f>SUM(I10:M10)</f>
        <v>26</v>
      </c>
      <c r="P10" s="44">
        <f>Q9</f>
        <v>46023</v>
      </c>
      <c r="Q10" s="53">
        <f t="shared" ref="Q10" si="2">P10+R10</f>
        <v>46030</v>
      </c>
      <c r="R10" s="54">
        <v>7</v>
      </c>
      <c r="S10" s="65">
        <f>W9</f>
        <v>46042</v>
      </c>
      <c r="T10" s="55">
        <f t="shared" ref="T10" si="3">S10+U10</f>
        <v>46043</v>
      </c>
      <c r="U10" s="61">
        <v>1</v>
      </c>
      <c r="V10" s="66">
        <f>T10</f>
        <v>46043</v>
      </c>
      <c r="W10" s="53">
        <f>V10+X10</f>
        <v>46044</v>
      </c>
      <c r="X10" s="54">
        <v>1</v>
      </c>
      <c r="Y10" s="57">
        <f>Z9</f>
        <v>46049</v>
      </c>
      <c r="Z10" s="58">
        <f>Y10+AA10</f>
        <v>46056</v>
      </c>
      <c r="AA10" s="56">
        <v>7</v>
      </c>
      <c r="AB10" s="59">
        <f>Z10</f>
        <v>46056</v>
      </c>
      <c r="AC10" s="60">
        <f>AB10+AD10</f>
        <v>46060</v>
      </c>
      <c r="AD10" s="61">
        <v>4</v>
      </c>
    </row>
    <row r="11" spans="1:30" s="46" customFormat="1" ht="15" customHeight="1" thickBot="1">
      <c r="A11" s="47" t="s">
        <v>26</v>
      </c>
      <c r="B11" s="62">
        <v>1</v>
      </c>
      <c r="C11" s="48">
        <v>15</v>
      </c>
      <c r="D11" s="87">
        <v>577</v>
      </c>
      <c r="E11" s="34" t="s">
        <v>38</v>
      </c>
      <c r="F11" s="49">
        <f t="shared" ref="F11" si="4">AC11</f>
        <v>46084</v>
      </c>
      <c r="G11" s="73" t="s">
        <v>52</v>
      </c>
      <c r="H11" s="50">
        <f>N10</f>
        <v>45831</v>
      </c>
      <c r="I11" s="51">
        <v>54</v>
      </c>
      <c r="J11" s="51">
        <v>5</v>
      </c>
      <c r="K11" s="51">
        <v>0</v>
      </c>
      <c r="L11" s="51"/>
      <c r="M11" s="51">
        <v>2</v>
      </c>
      <c r="N11" s="64">
        <f>H11+O11</f>
        <v>45892</v>
      </c>
      <c r="O11" s="38">
        <f t="shared" ref="O11" si="5">SUM(I11:M11)</f>
        <v>61</v>
      </c>
      <c r="P11" s="44">
        <f>Q10</f>
        <v>46030</v>
      </c>
      <c r="Q11" s="53">
        <f t="shared" si="0"/>
        <v>46037</v>
      </c>
      <c r="R11" s="54">
        <v>7</v>
      </c>
      <c r="S11" s="65">
        <f>W10</f>
        <v>46044</v>
      </c>
      <c r="T11" s="55">
        <f t="shared" si="1"/>
        <v>46045</v>
      </c>
      <c r="U11" s="61">
        <v>1</v>
      </c>
      <c r="V11" s="66">
        <f t="shared" ref="V11:V13" si="6">T11</f>
        <v>46045</v>
      </c>
      <c r="W11" s="53">
        <f>V11+X11</f>
        <v>46063</v>
      </c>
      <c r="X11" s="54">
        <v>18</v>
      </c>
      <c r="Y11" s="57">
        <f>W11</f>
        <v>46063</v>
      </c>
      <c r="Z11" s="58">
        <f t="shared" ref="Z11" si="7">Y11+AA11</f>
        <v>46070</v>
      </c>
      <c r="AA11" s="56">
        <v>7</v>
      </c>
      <c r="AB11" s="59">
        <f t="shared" ref="AB11" si="8">Z11</f>
        <v>46070</v>
      </c>
      <c r="AC11" s="60">
        <f t="shared" ref="AC11" si="9">AB11+AD11</f>
        <v>46084</v>
      </c>
      <c r="AD11" s="61">
        <v>14</v>
      </c>
    </row>
    <row r="12" spans="1:30" s="46" customFormat="1" ht="15" customHeight="1" thickBot="1">
      <c r="A12" s="47" t="s">
        <v>26</v>
      </c>
      <c r="B12" s="62">
        <v>1</v>
      </c>
      <c r="C12" s="48">
        <v>15</v>
      </c>
      <c r="D12" s="87">
        <v>578</v>
      </c>
      <c r="E12" s="34" t="s">
        <v>38</v>
      </c>
      <c r="F12" s="49">
        <f t="shared" ref="F12" si="10">AC12</f>
        <v>46103</v>
      </c>
      <c r="G12" s="73" t="s">
        <v>53</v>
      </c>
      <c r="H12" s="50">
        <f>N11</f>
        <v>45892</v>
      </c>
      <c r="I12" s="51">
        <v>54</v>
      </c>
      <c r="J12" s="51">
        <v>5</v>
      </c>
      <c r="K12" s="51">
        <v>0</v>
      </c>
      <c r="L12" s="51"/>
      <c r="M12" s="51">
        <v>2</v>
      </c>
      <c r="N12" s="64">
        <f>H12+O12</f>
        <v>45953</v>
      </c>
      <c r="O12" s="38">
        <f t="shared" ref="O12" si="11">SUM(I12:M12)</f>
        <v>61</v>
      </c>
      <c r="P12" s="44">
        <f>Q11</f>
        <v>46037</v>
      </c>
      <c r="Q12" s="53">
        <f t="shared" ref="Q12" si="12">P12+R12</f>
        <v>46044</v>
      </c>
      <c r="R12" s="54">
        <v>7</v>
      </c>
      <c r="S12" s="65">
        <f>W11</f>
        <v>46063</v>
      </c>
      <c r="T12" s="55">
        <f>S12+U12</f>
        <v>46064</v>
      </c>
      <c r="U12" s="61">
        <v>1</v>
      </c>
      <c r="V12" s="66">
        <f>T12</f>
        <v>46064</v>
      </c>
      <c r="W12" s="53">
        <f>V12+X12</f>
        <v>46082</v>
      </c>
      <c r="X12" s="54">
        <v>18</v>
      </c>
      <c r="Y12" s="57">
        <f>W12</f>
        <v>46082</v>
      </c>
      <c r="Z12" s="58">
        <f t="shared" ref="Z12:Z13" si="13">Y12+AA12</f>
        <v>46089</v>
      </c>
      <c r="AA12" s="56">
        <v>7</v>
      </c>
      <c r="AB12" s="59">
        <f>Z12</f>
        <v>46089</v>
      </c>
      <c r="AC12" s="60">
        <f>AB12+AD12</f>
        <v>46103</v>
      </c>
      <c r="AD12" s="61">
        <v>14</v>
      </c>
    </row>
    <row r="13" spans="1:30" s="46" customFormat="1" ht="15" customHeight="1" thickBot="1">
      <c r="A13" s="47" t="s">
        <v>26</v>
      </c>
      <c r="B13" s="62">
        <v>1</v>
      </c>
      <c r="C13" s="48">
        <v>15</v>
      </c>
      <c r="D13" s="87">
        <v>574</v>
      </c>
      <c r="E13" s="34" t="s">
        <v>38</v>
      </c>
      <c r="F13" s="49">
        <f>AC13</f>
        <v>46122</v>
      </c>
      <c r="G13" s="73" t="s">
        <v>54</v>
      </c>
      <c r="H13" s="50">
        <f>N12</f>
        <v>45953</v>
      </c>
      <c r="I13" s="51">
        <v>54</v>
      </c>
      <c r="J13" s="51">
        <v>5</v>
      </c>
      <c r="K13" s="51">
        <v>0</v>
      </c>
      <c r="L13" s="51"/>
      <c r="M13" s="51">
        <v>20</v>
      </c>
      <c r="N13" s="64">
        <f>H13+O13</f>
        <v>46032</v>
      </c>
      <c r="O13" s="38">
        <f>SUM(I13:M13)</f>
        <v>79</v>
      </c>
      <c r="P13" s="52">
        <f>Q12</f>
        <v>46044</v>
      </c>
      <c r="Q13" s="53">
        <f>P13+R13</f>
        <v>46051</v>
      </c>
      <c r="R13" s="54">
        <v>7</v>
      </c>
      <c r="S13" s="65">
        <f>W12</f>
        <v>46082</v>
      </c>
      <c r="T13" s="55">
        <f>S13+U13</f>
        <v>46083</v>
      </c>
      <c r="U13" s="61">
        <v>1</v>
      </c>
      <c r="V13" s="66">
        <f t="shared" si="6"/>
        <v>46083</v>
      </c>
      <c r="W13" s="53">
        <f t="shared" ref="W13" si="14">V13+X13</f>
        <v>46101</v>
      </c>
      <c r="X13" s="54">
        <v>18</v>
      </c>
      <c r="Y13" s="57">
        <f>W13</f>
        <v>46101</v>
      </c>
      <c r="Z13" s="58">
        <f t="shared" si="13"/>
        <v>46108</v>
      </c>
      <c r="AA13" s="56">
        <v>7</v>
      </c>
      <c r="AB13" s="59">
        <f>Z13</f>
        <v>46108</v>
      </c>
      <c r="AC13" s="60">
        <f>AB13+AD13</f>
        <v>46122</v>
      </c>
      <c r="AD13" s="61">
        <v>14</v>
      </c>
    </row>
    <row r="14" spans="1:30" s="46" customFormat="1" ht="15" hidden="1" customHeight="1" thickBot="1">
      <c r="A14" s="47"/>
      <c r="B14" s="62"/>
      <c r="C14" s="48"/>
      <c r="D14" s="87"/>
      <c r="E14" s="34"/>
      <c r="F14" s="49"/>
      <c r="G14" s="73"/>
      <c r="H14" s="50"/>
      <c r="I14" s="51"/>
      <c r="J14" s="51"/>
      <c r="K14" s="51"/>
      <c r="L14" s="51"/>
      <c r="M14" s="51"/>
      <c r="N14" s="64"/>
      <c r="O14" s="38"/>
      <c r="P14" s="59"/>
      <c r="Q14" s="53"/>
      <c r="R14" s="54"/>
      <c r="S14" s="65"/>
      <c r="T14" s="55"/>
      <c r="U14" s="61"/>
      <c r="V14" s="66"/>
      <c r="W14" s="53"/>
      <c r="X14" s="54"/>
      <c r="Y14" s="57"/>
      <c r="Z14" s="58"/>
      <c r="AA14" s="56"/>
      <c r="AB14" s="59"/>
      <c r="AC14" s="60"/>
      <c r="AD14" s="61"/>
    </row>
    <row r="15" spans="1:30" s="46" customFormat="1" ht="15" hidden="1" customHeight="1" thickBot="1">
      <c r="A15" s="182" t="s">
        <v>26</v>
      </c>
      <c r="B15" s="183"/>
      <c r="C15" s="170"/>
      <c r="D15" s="171">
        <v>589</v>
      </c>
      <c r="E15" s="172" t="s">
        <v>38</v>
      </c>
      <c r="F15" s="173">
        <f>AC15</f>
        <v>47900</v>
      </c>
      <c r="G15" s="186" t="s">
        <v>32</v>
      </c>
      <c r="H15" s="174">
        <v>47574</v>
      </c>
      <c r="I15" s="237">
        <v>45</v>
      </c>
      <c r="J15" s="175">
        <v>5</v>
      </c>
      <c r="K15" s="175">
        <v>0</v>
      </c>
      <c r="L15" s="175"/>
      <c r="M15" s="175">
        <v>2</v>
      </c>
      <c r="N15" s="176">
        <f>H15+O15</f>
        <v>47626</v>
      </c>
      <c r="O15" s="291">
        <f>SUM(I15:M15)</f>
        <v>52</v>
      </c>
      <c r="P15" s="167">
        <v>47849</v>
      </c>
      <c r="Q15" s="178">
        <f>P15+R15</f>
        <v>47856</v>
      </c>
      <c r="R15" s="163">
        <v>7</v>
      </c>
      <c r="S15" s="179">
        <f>Q15+2</f>
        <v>47858</v>
      </c>
      <c r="T15" s="180">
        <f t="shared" ref="T15:T19" si="15">S15+U15</f>
        <v>47859</v>
      </c>
      <c r="U15" s="169">
        <v>1</v>
      </c>
      <c r="V15" s="181">
        <f t="shared" ref="V15:V19" si="16">T15</f>
        <v>47859</v>
      </c>
      <c r="W15" s="178">
        <f t="shared" ref="W15:W19" si="17">V15+X15</f>
        <v>47879</v>
      </c>
      <c r="X15" s="163">
        <v>20</v>
      </c>
      <c r="Y15" s="164">
        <f>W15</f>
        <v>47879</v>
      </c>
      <c r="Z15" s="165">
        <f>Y15+AA15</f>
        <v>47886</v>
      </c>
      <c r="AA15" s="166">
        <v>7</v>
      </c>
      <c r="AB15" s="167">
        <f>Z15</f>
        <v>47886</v>
      </c>
      <c r="AC15" s="168">
        <f>AB15+AD15</f>
        <v>47900</v>
      </c>
      <c r="AD15" s="169">
        <v>14</v>
      </c>
    </row>
    <row r="16" spans="1:30" s="46" customFormat="1" ht="15" hidden="1" customHeight="1" thickBot="1">
      <c r="A16" s="182" t="s">
        <v>26</v>
      </c>
      <c r="B16" s="183"/>
      <c r="C16" s="170">
        <v>15</v>
      </c>
      <c r="D16" s="171">
        <v>575</v>
      </c>
      <c r="E16" s="172" t="s">
        <v>38</v>
      </c>
      <c r="F16" s="173">
        <f t="shared" ref="F16:F19" si="18">AC16</f>
        <v>47921</v>
      </c>
      <c r="G16" s="186" t="s">
        <v>32</v>
      </c>
      <c r="H16" s="174">
        <f>N15</f>
        <v>47626</v>
      </c>
      <c r="I16" s="237">
        <v>45</v>
      </c>
      <c r="J16" s="175">
        <v>5</v>
      </c>
      <c r="K16" s="175">
        <v>0</v>
      </c>
      <c r="L16" s="175"/>
      <c r="M16" s="175">
        <v>2</v>
      </c>
      <c r="N16" s="176">
        <f>H16+O16</f>
        <v>47678</v>
      </c>
      <c r="O16" s="291">
        <f t="shared" ref="O16:O19" si="19">SUM(I16:M16)</f>
        <v>52</v>
      </c>
      <c r="P16" s="167">
        <f>Q15</f>
        <v>47856</v>
      </c>
      <c r="Q16" s="178">
        <f t="shared" ref="Q16:Q19" si="20">P16+R16</f>
        <v>47863</v>
      </c>
      <c r="R16" s="163">
        <v>7</v>
      </c>
      <c r="S16" s="179">
        <f>W15</f>
        <v>47879</v>
      </c>
      <c r="T16" s="180">
        <f t="shared" si="15"/>
        <v>47880</v>
      </c>
      <c r="U16" s="169">
        <v>1</v>
      </c>
      <c r="V16" s="181">
        <f t="shared" si="16"/>
        <v>47880</v>
      </c>
      <c r="W16" s="178">
        <f t="shared" si="17"/>
        <v>47900</v>
      </c>
      <c r="X16" s="163">
        <v>20</v>
      </c>
      <c r="Y16" s="164">
        <f>W16</f>
        <v>47900</v>
      </c>
      <c r="Z16" s="165">
        <f>Y16+AA16</f>
        <v>47907</v>
      </c>
      <c r="AA16" s="166">
        <v>7</v>
      </c>
      <c r="AB16" s="167">
        <f t="shared" ref="AB16:AB19" si="21">Z16</f>
        <v>47907</v>
      </c>
      <c r="AC16" s="168">
        <f t="shared" ref="AC16:AC17" si="22">AB16+AD16</f>
        <v>47921</v>
      </c>
      <c r="AD16" s="169">
        <v>14</v>
      </c>
    </row>
    <row r="17" spans="1:30" s="46" customFormat="1" ht="15" hidden="1" customHeight="1" thickBot="1">
      <c r="A17" s="182" t="s">
        <v>26</v>
      </c>
      <c r="B17" s="183"/>
      <c r="C17" s="170">
        <v>15</v>
      </c>
      <c r="D17" s="171">
        <v>718</v>
      </c>
      <c r="E17" s="172" t="s">
        <v>38</v>
      </c>
      <c r="F17" s="173">
        <f t="shared" si="18"/>
        <v>47918</v>
      </c>
      <c r="G17" s="162" t="s">
        <v>30</v>
      </c>
      <c r="H17" s="174">
        <f t="shared" ref="H17:H19" si="23">N16</f>
        <v>47678</v>
      </c>
      <c r="I17" s="175">
        <v>24</v>
      </c>
      <c r="J17" s="175">
        <v>0</v>
      </c>
      <c r="K17" s="175">
        <v>0</v>
      </c>
      <c r="L17" s="175"/>
      <c r="M17" s="175">
        <v>2</v>
      </c>
      <c r="N17" s="176">
        <f t="shared" ref="N17:N19" si="24">H17+O17</f>
        <v>47704</v>
      </c>
      <c r="O17" s="177">
        <f t="shared" si="19"/>
        <v>26</v>
      </c>
      <c r="P17" s="167">
        <f t="shared" ref="P17:P19" si="25">Q16</f>
        <v>47863</v>
      </c>
      <c r="Q17" s="178">
        <f t="shared" si="20"/>
        <v>47870</v>
      </c>
      <c r="R17" s="163">
        <v>7</v>
      </c>
      <c r="S17" s="179">
        <f>W16</f>
        <v>47900</v>
      </c>
      <c r="T17" s="180">
        <f t="shared" si="15"/>
        <v>47901</v>
      </c>
      <c r="U17" s="169">
        <v>1</v>
      </c>
      <c r="V17" s="181">
        <f t="shared" si="16"/>
        <v>47901</v>
      </c>
      <c r="W17" s="178">
        <f t="shared" si="17"/>
        <v>47902</v>
      </c>
      <c r="X17" s="163">
        <v>1</v>
      </c>
      <c r="Y17" s="164">
        <f>Z16</f>
        <v>47907</v>
      </c>
      <c r="Z17" s="165">
        <f>Y17+AA17</f>
        <v>47914</v>
      </c>
      <c r="AA17" s="166">
        <v>7</v>
      </c>
      <c r="AB17" s="167">
        <f t="shared" si="21"/>
        <v>47914</v>
      </c>
      <c r="AC17" s="168">
        <f t="shared" si="22"/>
        <v>47918</v>
      </c>
      <c r="AD17" s="169">
        <v>4</v>
      </c>
    </row>
    <row r="18" spans="1:30" s="46" customFormat="1" ht="15" hidden="1" customHeight="1" thickBot="1">
      <c r="A18" s="182" t="s">
        <v>26</v>
      </c>
      <c r="B18" s="183"/>
      <c r="C18" s="170">
        <v>15</v>
      </c>
      <c r="D18" s="171">
        <v>719</v>
      </c>
      <c r="E18" s="172" t="s">
        <v>38</v>
      </c>
      <c r="F18" s="173">
        <f t="shared" si="18"/>
        <v>47925</v>
      </c>
      <c r="G18" s="162" t="s">
        <v>30</v>
      </c>
      <c r="H18" s="174">
        <f t="shared" si="23"/>
        <v>47704</v>
      </c>
      <c r="I18" s="175">
        <v>24</v>
      </c>
      <c r="J18" s="175">
        <v>0</v>
      </c>
      <c r="K18" s="175">
        <v>0</v>
      </c>
      <c r="L18" s="175"/>
      <c r="M18" s="175">
        <v>2</v>
      </c>
      <c r="N18" s="176">
        <f t="shared" si="24"/>
        <v>47730</v>
      </c>
      <c r="O18" s="177">
        <f t="shared" si="19"/>
        <v>26</v>
      </c>
      <c r="P18" s="167">
        <f t="shared" si="25"/>
        <v>47870</v>
      </c>
      <c r="Q18" s="178">
        <f t="shared" si="20"/>
        <v>47877</v>
      </c>
      <c r="R18" s="163">
        <v>7</v>
      </c>
      <c r="S18" s="179">
        <f>W17</f>
        <v>47902</v>
      </c>
      <c r="T18" s="180">
        <f t="shared" si="15"/>
        <v>47903</v>
      </c>
      <c r="U18" s="169">
        <v>1</v>
      </c>
      <c r="V18" s="181">
        <f t="shared" si="16"/>
        <v>47903</v>
      </c>
      <c r="W18" s="178">
        <f t="shared" si="17"/>
        <v>47904</v>
      </c>
      <c r="X18" s="163">
        <v>1</v>
      </c>
      <c r="Y18" s="164">
        <f t="shared" ref="Y18:Y19" si="26">Z17</f>
        <v>47914</v>
      </c>
      <c r="Z18" s="165">
        <f t="shared" ref="Z18:Z19" si="27">Y18+AA18</f>
        <v>47921</v>
      </c>
      <c r="AA18" s="166">
        <v>7</v>
      </c>
      <c r="AB18" s="167">
        <f t="shared" si="21"/>
        <v>47921</v>
      </c>
      <c r="AC18" s="168">
        <f>AB18+AD18</f>
        <v>47925</v>
      </c>
      <c r="AD18" s="169">
        <v>4</v>
      </c>
    </row>
    <row r="19" spans="1:30" s="46" customFormat="1" ht="15" hidden="1" customHeight="1" thickBot="1">
      <c r="A19" s="182" t="s">
        <v>26</v>
      </c>
      <c r="B19" s="183"/>
      <c r="C19" s="170">
        <v>15</v>
      </c>
      <c r="D19" s="171">
        <v>720</v>
      </c>
      <c r="E19" s="172" t="s">
        <v>38</v>
      </c>
      <c r="F19" s="173">
        <f t="shared" si="18"/>
        <v>47932</v>
      </c>
      <c r="G19" s="162" t="s">
        <v>30</v>
      </c>
      <c r="H19" s="174">
        <f t="shared" si="23"/>
        <v>47730</v>
      </c>
      <c r="I19" s="175">
        <v>24</v>
      </c>
      <c r="J19" s="175">
        <v>0</v>
      </c>
      <c r="K19" s="175">
        <v>0</v>
      </c>
      <c r="L19" s="175"/>
      <c r="M19" s="175">
        <v>20</v>
      </c>
      <c r="N19" s="176">
        <f t="shared" si="24"/>
        <v>47774</v>
      </c>
      <c r="O19" s="177">
        <f t="shared" si="19"/>
        <v>44</v>
      </c>
      <c r="P19" s="167">
        <f t="shared" si="25"/>
        <v>47877</v>
      </c>
      <c r="Q19" s="178">
        <f t="shared" si="20"/>
        <v>47884</v>
      </c>
      <c r="R19" s="163">
        <v>7</v>
      </c>
      <c r="S19" s="179">
        <f>W18</f>
        <v>47904</v>
      </c>
      <c r="T19" s="180">
        <f t="shared" si="15"/>
        <v>47905</v>
      </c>
      <c r="U19" s="169">
        <v>1</v>
      </c>
      <c r="V19" s="181">
        <f t="shared" si="16"/>
        <v>47905</v>
      </c>
      <c r="W19" s="178">
        <f t="shared" si="17"/>
        <v>47906</v>
      </c>
      <c r="X19" s="163">
        <v>1</v>
      </c>
      <c r="Y19" s="164">
        <f t="shared" si="26"/>
        <v>47921</v>
      </c>
      <c r="Z19" s="165">
        <f t="shared" si="27"/>
        <v>47928</v>
      </c>
      <c r="AA19" s="166">
        <v>7</v>
      </c>
      <c r="AB19" s="167">
        <f t="shared" si="21"/>
        <v>47928</v>
      </c>
      <c r="AC19" s="168">
        <f>AB19+AD19</f>
        <v>47932</v>
      </c>
      <c r="AD19" s="169">
        <v>4</v>
      </c>
    </row>
    <row r="20" spans="1:30" s="102" customFormat="1" ht="15" hidden="1" customHeight="1" thickBot="1">
      <c r="A20" s="238"/>
      <c r="B20" s="239"/>
      <c r="C20" s="240"/>
      <c r="D20" s="241"/>
      <c r="E20" s="242"/>
      <c r="F20" s="243"/>
      <c r="G20" s="244"/>
      <c r="H20" s="245"/>
      <c r="I20" s="246"/>
      <c r="J20" s="246"/>
      <c r="K20" s="246"/>
      <c r="L20" s="246"/>
      <c r="M20" s="246"/>
      <c r="N20" s="247"/>
      <c r="O20" s="248"/>
      <c r="P20" s="256"/>
      <c r="Q20" s="249"/>
      <c r="R20" s="250"/>
      <c r="S20" s="185"/>
      <c r="T20" s="251"/>
      <c r="U20" s="258"/>
      <c r="V20" s="253"/>
      <c r="W20" s="249"/>
      <c r="X20" s="250"/>
      <c r="Y20" s="254"/>
      <c r="Z20" s="255"/>
      <c r="AA20" s="252"/>
      <c r="AB20" s="256"/>
      <c r="AC20" s="257"/>
      <c r="AD20" s="258"/>
    </row>
    <row r="21" spans="1:30" s="46" customFormat="1" ht="19.5" hidden="1" customHeight="1" thickBot="1">
      <c r="A21" s="465" t="s">
        <v>64</v>
      </c>
      <c r="B21" s="466"/>
      <c r="C21" s="466"/>
      <c r="D21" s="466"/>
      <c r="E21" s="466"/>
      <c r="F21" s="466"/>
      <c r="G21" s="466"/>
      <c r="H21" s="466"/>
      <c r="I21" s="466"/>
      <c r="J21" s="466"/>
      <c r="K21" s="466"/>
      <c r="L21" s="466"/>
      <c r="M21" s="466"/>
      <c r="N21" s="466"/>
      <c r="O21" s="466"/>
      <c r="P21" s="466"/>
      <c r="Q21" s="466"/>
      <c r="R21" s="466"/>
      <c r="S21" s="466"/>
      <c r="T21" s="466"/>
      <c r="U21" s="466"/>
      <c r="V21" s="466"/>
      <c r="W21" s="466"/>
      <c r="X21" s="466"/>
      <c r="Y21" s="466"/>
      <c r="Z21" s="466"/>
      <c r="AA21" s="466"/>
      <c r="AB21" s="466"/>
      <c r="AC21" s="466"/>
      <c r="AD21" s="467"/>
    </row>
    <row r="22" spans="1:30" s="102" customFormat="1" ht="15" hidden="1" customHeight="1" thickBot="1">
      <c r="A22" s="141"/>
      <c r="B22" s="142"/>
      <c r="C22" s="143"/>
      <c r="D22" s="144"/>
      <c r="E22" s="145"/>
      <c r="F22" s="146"/>
      <c r="G22" s="147"/>
      <c r="H22" s="148"/>
      <c r="I22" s="149"/>
      <c r="J22" s="149"/>
      <c r="K22" s="149"/>
      <c r="L22" s="149"/>
      <c r="M22" s="149"/>
      <c r="N22" s="150"/>
      <c r="O22" s="151"/>
      <c r="P22" s="159"/>
      <c r="Q22" s="152"/>
      <c r="R22" s="153"/>
      <c r="S22" s="185"/>
      <c r="T22" s="154"/>
      <c r="U22" s="161"/>
      <c r="V22" s="156"/>
      <c r="W22" s="152"/>
      <c r="X22" s="153"/>
      <c r="Y22" s="157"/>
      <c r="Z22" s="158"/>
      <c r="AA22" s="155"/>
      <c r="AB22" s="159"/>
      <c r="AC22" s="160"/>
      <c r="AD22" s="161"/>
    </row>
    <row r="23" spans="1:30" s="184" customFormat="1" ht="15" hidden="1" customHeight="1" thickBot="1">
      <c r="A23" s="182" t="s">
        <v>63</v>
      </c>
      <c r="B23" s="183">
        <v>1</v>
      </c>
      <c r="C23" s="170"/>
      <c r="D23" s="171">
        <v>101</v>
      </c>
      <c r="E23" s="172" t="s">
        <v>38</v>
      </c>
      <c r="F23" s="173">
        <f>AC23</f>
        <v>47883</v>
      </c>
      <c r="G23" s="186" t="s">
        <v>45</v>
      </c>
      <c r="H23" s="174">
        <v>47574</v>
      </c>
      <c r="I23" s="237">
        <v>54</v>
      </c>
      <c r="J23" s="175">
        <v>5</v>
      </c>
      <c r="K23" s="175">
        <v>0</v>
      </c>
      <c r="L23" s="175"/>
      <c r="M23" s="175">
        <v>2</v>
      </c>
      <c r="N23" s="176">
        <f>H23+O23</f>
        <v>47635</v>
      </c>
      <c r="O23" s="291">
        <f t="shared" ref="O23:O33" si="28">SUM(I23:M23)</f>
        <v>61</v>
      </c>
      <c r="P23" s="167">
        <v>47834</v>
      </c>
      <c r="Q23" s="178">
        <f>P23+R23</f>
        <v>47841</v>
      </c>
      <c r="R23" s="163">
        <v>7</v>
      </c>
      <c r="S23" s="179">
        <f>Q23+2</f>
        <v>47843</v>
      </c>
      <c r="T23" s="180">
        <f>S23+U23</f>
        <v>47844</v>
      </c>
      <c r="U23" s="169">
        <v>1</v>
      </c>
      <c r="V23" s="181">
        <f>T23</f>
        <v>47844</v>
      </c>
      <c r="W23" s="178">
        <f>V23+X23</f>
        <v>47862</v>
      </c>
      <c r="X23" s="163">
        <v>18</v>
      </c>
      <c r="Y23" s="164">
        <f>W23</f>
        <v>47862</v>
      </c>
      <c r="Z23" s="165">
        <f>Y23+AA23</f>
        <v>47869</v>
      </c>
      <c r="AA23" s="166">
        <v>7</v>
      </c>
      <c r="AB23" s="167">
        <f>Z23</f>
        <v>47869</v>
      </c>
      <c r="AC23" s="168">
        <f>AB23+AD23</f>
        <v>47883</v>
      </c>
      <c r="AD23" s="169">
        <v>14</v>
      </c>
    </row>
    <row r="24" spans="1:30" s="184" customFormat="1" ht="15" hidden="1" customHeight="1" thickBot="1">
      <c r="A24" s="182" t="s">
        <v>63</v>
      </c>
      <c r="B24" s="183">
        <v>1</v>
      </c>
      <c r="C24" s="170">
        <v>15</v>
      </c>
      <c r="D24" s="171">
        <v>102</v>
      </c>
      <c r="E24" s="172" t="s">
        <v>38</v>
      </c>
      <c r="F24" s="173">
        <f t="shared" ref="F24:F27" si="29">AC24</f>
        <v>47900</v>
      </c>
      <c r="G24" s="186" t="s">
        <v>66</v>
      </c>
      <c r="H24" s="174">
        <f>N23</f>
        <v>47635</v>
      </c>
      <c r="I24" s="237">
        <v>50</v>
      </c>
      <c r="J24" s="175">
        <v>5</v>
      </c>
      <c r="K24" s="175">
        <v>0</v>
      </c>
      <c r="L24" s="175"/>
      <c r="M24" s="175">
        <v>2</v>
      </c>
      <c r="N24" s="176">
        <f>H24+O24</f>
        <v>47692</v>
      </c>
      <c r="O24" s="291">
        <f t="shared" si="28"/>
        <v>57</v>
      </c>
      <c r="P24" s="167">
        <f>Q23</f>
        <v>47841</v>
      </c>
      <c r="Q24" s="178">
        <f>P24+R24</f>
        <v>47848</v>
      </c>
      <c r="R24" s="163">
        <v>7</v>
      </c>
      <c r="S24" s="179">
        <f>W23</f>
        <v>47862</v>
      </c>
      <c r="T24" s="180">
        <f>S24+U24</f>
        <v>47863</v>
      </c>
      <c r="U24" s="169">
        <v>1</v>
      </c>
      <c r="V24" s="181">
        <f>T24</f>
        <v>47863</v>
      </c>
      <c r="W24" s="178">
        <f>V24+X24</f>
        <v>47879</v>
      </c>
      <c r="X24" s="163">
        <v>16</v>
      </c>
      <c r="Y24" s="164">
        <f>W24</f>
        <v>47879</v>
      </c>
      <c r="Z24" s="165">
        <f>Y24+AA24</f>
        <v>47886</v>
      </c>
      <c r="AA24" s="166">
        <v>7</v>
      </c>
      <c r="AB24" s="167">
        <f t="shared" ref="AB24:AB25" si="30">Z24</f>
        <v>47886</v>
      </c>
      <c r="AC24" s="168">
        <f t="shared" ref="AC24:AC25" si="31">AB24+AD24</f>
        <v>47900</v>
      </c>
      <c r="AD24" s="169">
        <v>14</v>
      </c>
    </row>
    <row r="25" spans="1:30" s="184" customFormat="1" ht="15" hidden="1" customHeight="1" thickBot="1">
      <c r="A25" s="182" t="s">
        <v>63</v>
      </c>
      <c r="B25" s="183">
        <v>1</v>
      </c>
      <c r="C25" s="170">
        <v>15</v>
      </c>
      <c r="D25" s="171">
        <v>103</v>
      </c>
      <c r="E25" s="172" t="s">
        <v>38</v>
      </c>
      <c r="F25" s="173">
        <f t="shared" si="29"/>
        <v>47919</v>
      </c>
      <c r="G25" s="186" t="s">
        <v>45</v>
      </c>
      <c r="H25" s="174">
        <f t="shared" ref="H25:H27" si="32">N24</f>
        <v>47692</v>
      </c>
      <c r="I25" s="237">
        <v>54</v>
      </c>
      <c r="J25" s="175">
        <v>5</v>
      </c>
      <c r="K25" s="175">
        <v>0</v>
      </c>
      <c r="L25" s="175"/>
      <c r="M25" s="175">
        <v>2</v>
      </c>
      <c r="N25" s="176">
        <f>H25+O25</f>
        <v>47753</v>
      </c>
      <c r="O25" s="291">
        <f t="shared" si="28"/>
        <v>61</v>
      </c>
      <c r="P25" s="167">
        <f t="shared" ref="P25:P26" si="33">Q24</f>
        <v>47848</v>
      </c>
      <c r="Q25" s="178">
        <f t="shared" ref="Q25:Q27" si="34">P25+R25</f>
        <v>47855</v>
      </c>
      <c r="R25" s="163">
        <v>7</v>
      </c>
      <c r="S25" s="179">
        <f>W24</f>
        <v>47879</v>
      </c>
      <c r="T25" s="180">
        <f>S25+U25</f>
        <v>47880</v>
      </c>
      <c r="U25" s="169">
        <v>1</v>
      </c>
      <c r="V25" s="181">
        <f>T25</f>
        <v>47880</v>
      </c>
      <c r="W25" s="178">
        <f>V25+X25</f>
        <v>47898</v>
      </c>
      <c r="X25" s="163">
        <v>18</v>
      </c>
      <c r="Y25" s="164">
        <f>W25</f>
        <v>47898</v>
      </c>
      <c r="Z25" s="165">
        <f>Y25+AA25</f>
        <v>47905</v>
      </c>
      <c r="AA25" s="166">
        <v>7</v>
      </c>
      <c r="AB25" s="167">
        <f t="shared" si="30"/>
        <v>47905</v>
      </c>
      <c r="AC25" s="168">
        <f t="shared" si="31"/>
        <v>47919</v>
      </c>
      <c r="AD25" s="169">
        <v>14</v>
      </c>
    </row>
    <row r="26" spans="1:30" s="184" customFormat="1" ht="15" hidden="1" customHeight="1" thickBot="1">
      <c r="A26" s="182" t="s">
        <v>63</v>
      </c>
      <c r="B26" s="183">
        <v>1</v>
      </c>
      <c r="C26" s="170">
        <v>15</v>
      </c>
      <c r="D26" s="171">
        <v>104</v>
      </c>
      <c r="E26" s="172" t="s">
        <v>38</v>
      </c>
      <c r="F26" s="173">
        <f t="shared" si="29"/>
        <v>47938</v>
      </c>
      <c r="G26" s="186" t="s">
        <v>45</v>
      </c>
      <c r="H26" s="174">
        <f t="shared" si="32"/>
        <v>47753</v>
      </c>
      <c r="I26" s="237">
        <v>54</v>
      </c>
      <c r="J26" s="175">
        <v>5</v>
      </c>
      <c r="K26" s="175">
        <v>0</v>
      </c>
      <c r="L26" s="175"/>
      <c r="M26" s="175">
        <v>2</v>
      </c>
      <c r="N26" s="176">
        <f>H26+O26</f>
        <v>47814</v>
      </c>
      <c r="O26" s="291">
        <f t="shared" si="28"/>
        <v>61</v>
      </c>
      <c r="P26" s="167">
        <f t="shared" si="33"/>
        <v>47855</v>
      </c>
      <c r="Q26" s="178">
        <f t="shared" si="34"/>
        <v>47862</v>
      </c>
      <c r="R26" s="163">
        <v>7</v>
      </c>
      <c r="S26" s="179">
        <f>W25</f>
        <v>47898</v>
      </c>
      <c r="T26" s="180">
        <f>S26+U26</f>
        <v>47899</v>
      </c>
      <c r="U26" s="169">
        <v>1</v>
      </c>
      <c r="V26" s="181">
        <f>T26</f>
        <v>47899</v>
      </c>
      <c r="W26" s="178">
        <f>V26+X26</f>
        <v>47917</v>
      </c>
      <c r="X26" s="163">
        <v>18</v>
      </c>
      <c r="Y26" s="164">
        <f>W26</f>
        <v>47917</v>
      </c>
      <c r="Z26" s="165">
        <f t="shared" ref="Z26:Z27" si="35">Y26+AA26</f>
        <v>47924</v>
      </c>
      <c r="AA26" s="166">
        <v>7</v>
      </c>
      <c r="AB26" s="167">
        <f>Z26</f>
        <v>47924</v>
      </c>
      <c r="AC26" s="168">
        <f>AB26+AD26</f>
        <v>47938</v>
      </c>
      <c r="AD26" s="169">
        <v>14</v>
      </c>
    </row>
    <row r="27" spans="1:30" s="184" customFormat="1" ht="15" hidden="1" customHeight="1" thickBot="1">
      <c r="A27" s="182" t="s">
        <v>63</v>
      </c>
      <c r="B27" s="183">
        <v>1</v>
      </c>
      <c r="C27" s="170">
        <v>15</v>
      </c>
      <c r="D27" s="171">
        <v>201</v>
      </c>
      <c r="E27" s="172" t="s">
        <v>38</v>
      </c>
      <c r="F27" s="173">
        <f t="shared" si="29"/>
        <v>47941</v>
      </c>
      <c r="G27" s="162" t="s">
        <v>30</v>
      </c>
      <c r="H27" s="174">
        <f t="shared" si="32"/>
        <v>47814</v>
      </c>
      <c r="I27" s="175">
        <v>24</v>
      </c>
      <c r="J27" s="175">
        <v>0</v>
      </c>
      <c r="K27" s="175">
        <v>0</v>
      </c>
      <c r="L27" s="175"/>
      <c r="M27" s="175">
        <v>20</v>
      </c>
      <c r="N27" s="176">
        <f>H27+O27</f>
        <v>47858</v>
      </c>
      <c r="O27" s="177">
        <f t="shared" si="28"/>
        <v>44</v>
      </c>
      <c r="P27" s="167">
        <f>Q26</f>
        <v>47862</v>
      </c>
      <c r="Q27" s="178">
        <f t="shared" si="34"/>
        <v>47869</v>
      </c>
      <c r="R27" s="163">
        <v>7</v>
      </c>
      <c r="S27" s="179">
        <f>W26</f>
        <v>47917</v>
      </c>
      <c r="T27" s="180">
        <f>S27+U27</f>
        <v>47918</v>
      </c>
      <c r="U27" s="169">
        <v>1</v>
      </c>
      <c r="V27" s="181">
        <f>T27</f>
        <v>47918</v>
      </c>
      <c r="W27" s="178">
        <f>V27+X27</f>
        <v>47919</v>
      </c>
      <c r="X27" s="163">
        <v>1</v>
      </c>
      <c r="Y27" s="164">
        <f t="shared" ref="Y27" si="36">Z26</f>
        <v>47924</v>
      </c>
      <c r="Z27" s="165">
        <f t="shared" si="35"/>
        <v>47931</v>
      </c>
      <c r="AA27" s="166">
        <v>7</v>
      </c>
      <c r="AB27" s="167">
        <f>AC29</f>
        <v>47937</v>
      </c>
      <c r="AC27" s="168">
        <f>AB27+AD27</f>
        <v>47941</v>
      </c>
      <c r="AD27" s="169">
        <v>4</v>
      </c>
    </row>
    <row r="28" spans="1:30" ht="15" hidden="1" thickBot="1">
      <c r="A28" s="19"/>
      <c r="G28" s="127"/>
    </row>
    <row r="29" spans="1:30" s="184" customFormat="1" ht="15" hidden="1" customHeight="1" thickBot="1">
      <c r="A29" s="182" t="s">
        <v>63</v>
      </c>
      <c r="B29" s="183">
        <v>1</v>
      </c>
      <c r="C29" s="170">
        <v>15</v>
      </c>
      <c r="D29" s="171" t="s">
        <v>35</v>
      </c>
      <c r="E29" s="172" t="s">
        <v>38</v>
      </c>
      <c r="F29" s="173">
        <f>AC29</f>
        <v>47937</v>
      </c>
      <c r="G29" s="162" t="s">
        <v>47</v>
      </c>
      <c r="H29" s="174">
        <f>N27</f>
        <v>47858</v>
      </c>
      <c r="I29" s="175">
        <v>15</v>
      </c>
      <c r="J29" s="175">
        <v>0</v>
      </c>
      <c r="K29" s="175">
        <v>0</v>
      </c>
      <c r="L29" s="175"/>
      <c r="M29" s="175">
        <v>2</v>
      </c>
      <c r="N29" s="176">
        <f>H29+O29</f>
        <v>47875</v>
      </c>
      <c r="O29" s="177">
        <f t="shared" si="28"/>
        <v>17</v>
      </c>
      <c r="P29" s="167"/>
      <c r="Q29" s="178"/>
      <c r="R29" s="163"/>
      <c r="S29" s="179"/>
      <c r="T29" s="180"/>
      <c r="U29" s="169"/>
      <c r="V29" s="181"/>
      <c r="W29" s="178"/>
      <c r="X29" s="163"/>
      <c r="Y29" s="164">
        <f>Z27</f>
        <v>47931</v>
      </c>
      <c r="Z29" s="165">
        <f>Y29+AA29</f>
        <v>47936</v>
      </c>
      <c r="AA29" s="166">
        <v>5</v>
      </c>
      <c r="AB29" s="167">
        <f>Z29</f>
        <v>47936</v>
      </c>
      <c r="AC29" s="168">
        <f>AB29+AD29</f>
        <v>47937</v>
      </c>
      <c r="AD29" s="169">
        <v>1</v>
      </c>
    </row>
    <row r="30" spans="1:30" s="184" customFormat="1" ht="15" hidden="1" customHeight="1" thickBot="1">
      <c r="A30" s="182" t="s">
        <v>63</v>
      </c>
      <c r="B30" s="183">
        <v>1</v>
      </c>
      <c r="C30" s="170">
        <v>15</v>
      </c>
      <c r="D30" s="171">
        <v>202</v>
      </c>
      <c r="E30" s="172" t="s">
        <v>38</v>
      </c>
      <c r="F30" s="173">
        <f t="shared" ref="F30:F33" si="37">AC30</f>
        <v>48236</v>
      </c>
      <c r="G30" s="162" t="s">
        <v>30</v>
      </c>
      <c r="H30" s="174">
        <f>N29</f>
        <v>47875</v>
      </c>
      <c r="I30" s="175">
        <v>24</v>
      </c>
      <c r="J30" s="175">
        <v>0</v>
      </c>
      <c r="K30" s="175">
        <v>0</v>
      </c>
      <c r="L30" s="175"/>
      <c r="M30" s="175">
        <v>2</v>
      </c>
      <c r="N30" s="176">
        <f>H30+O30</f>
        <v>47901</v>
      </c>
      <c r="O30" s="177">
        <f t="shared" si="28"/>
        <v>26</v>
      </c>
      <c r="P30" s="167">
        <v>48214</v>
      </c>
      <c r="Q30" s="178">
        <f>P30+R30</f>
        <v>48221</v>
      </c>
      <c r="R30" s="163">
        <v>7</v>
      </c>
      <c r="S30" s="179">
        <f>Q30+2</f>
        <v>48223</v>
      </c>
      <c r="T30" s="180">
        <f>S30+U30</f>
        <v>48224</v>
      </c>
      <c r="U30" s="169">
        <v>1</v>
      </c>
      <c r="V30" s="181">
        <f>T30</f>
        <v>48224</v>
      </c>
      <c r="W30" s="178">
        <f>V30+X30</f>
        <v>48225</v>
      </c>
      <c r="X30" s="163">
        <v>1</v>
      </c>
      <c r="Y30" s="164">
        <f>W30</f>
        <v>48225</v>
      </c>
      <c r="Z30" s="165">
        <f>Y30+AA30</f>
        <v>48232</v>
      </c>
      <c r="AA30" s="166">
        <v>7</v>
      </c>
      <c r="AB30" s="167">
        <f>Z30</f>
        <v>48232</v>
      </c>
      <c r="AC30" s="168">
        <f>AB30+AD30</f>
        <v>48236</v>
      </c>
      <c r="AD30" s="169">
        <v>4</v>
      </c>
    </row>
    <row r="31" spans="1:30" s="184" customFormat="1" ht="15" hidden="1" customHeight="1" thickBot="1">
      <c r="A31" s="182" t="s">
        <v>63</v>
      </c>
      <c r="B31" s="183">
        <v>1</v>
      </c>
      <c r="C31" s="170">
        <v>15</v>
      </c>
      <c r="D31" s="171">
        <v>203</v>
      </c>
      <c r="E31" s="172" t="s">
        <v>38</v>
      </c>
      <c r="F31" s="173">
        <f t="shared" si="37"/>
        <v>48243</v>
      </c>
      <c r="G31" s="162" t="s">
        <v>30</v>
      </c>
      <c r="H31" s="174">
        <f t="shared" ref="H31:H33" si="38">N30</f>
        <v>47901</v>
      </c>
      <c r="I31" s="175">
        <v>24</v>
      </c>
      <c r="J31" s="175">
        <v>0</v>
      </c>
      <c r="K31" s="175">
        <v>0</v>
      </c>
      <c r="L31" s="175"/>
      <c r="M31" s="175">
        <v>2</v>
      </c>
      <c r="N31" s="176">
        <f>H31+O31</f>
        <v>47927</v>
      </c>
      <c r="O31" s="177">
        <f t="shared" si="28"/>
        <v>26</v>
      </c>
      <c r="P31" s="167">
        <f>Q30</f>
        <v>48221</v>
      </c>
      <c r="Q31" s="178">
        <f t="shared" ref="Q31:Q33" si="39">P31+R31</f>
        <v>48228</v>
      </c>
      <c r="R31" s="163">
        <v>7</v>
      </c>
      <c r="S31" s="179">
        <f>W30</f>
        <v>48225</v>
      </c>
      <c r="T31" s="180">
        <f>S31+U31</f>
        <v>48226</v>
      </c>
      <c r="U31" s="169">
        <v>1</v>
      </c>
      <c r="V31" s="181">
        <f>T31</f>
        <v>48226</v>
      </c>
      <c r="W31" s="178">
        <f>V31+X31</f>
        <v>48227</v>
      </c>
      <c r="X31" s="163">
        <v>1</v>
      </c>
      <c r="Y31" s="164">
        <f>Z30</f>
        <v>48232</v>
      </c>
      <c r="Z31" s="165">
        <f>Y31+AA31</f>
        <v>48239</v>
      </c>
      <c r="AA31" s="166">
        <v>7</v>
      </c>
      <c r="AB31" s="167">
        <f t="shared" ref="AB31:AB32" si="40">Z31</f>
        <v>48239</v>
      </c>
      <c r="AC31" s="168">
        <f t="shared" ref="AC31:AC32" si="41">AB31+AD31</f>
        <v>48243</v>
      </c>
      <c r="AD31" s="169">
        <v>4</v>
      </c>
    </row>
    <row r="32" spans="1:30" s="184" customFormat="1" ht="15" hidden="1" customHeight="1" thickBot="1">
      <c r="A32" s="182" t="s">
        <v>63</v>
      </c>
      <c r="B32" s="183">
        <v>1</v>
      </c>
      <c r="C32" s="170">
        <v>15</v>
      </c>
      <c r="D32" s="171">
        <v>204</v>
      </c>
      <c r="E32" s="172" t="s">
        <v>38</v>
      </c>
      <c r="F32" s="173">
        <f t="shared" si="37"/>
        <v>48250</v>
      </c>
      <c r="G32" s="162" t="s">
        <v>30</v>
      </c>
      <c r="H32" s="174">
        <f t="shared" si="38"/>
        <v>47927</v>
      </c>
      <c r="I32" s="175">
        <v>24</v>
      </c>
      <c r="J32" s="175">
        <v>0</v>
      </c>
      <c r="K32" s="175">
        <v>0</v>
      </c>
      <c r="L32" s="175"/>
      <c r="M32" s="175">
        <v>2</v>
      </c>
      <c r="N32" s="176">
        <f>H32+O32</f>
        <v>47953</v>
      </c>
      <c r="O32" s="177">
        <f t="shared" si="28"/>
        <v>26</v>
      </c>
      <c r="P32" s="167">
        <f t="shared" ref="P32:P33" si="42">Q31</f>
        <v>48228</v>
      </c>
      <c r="Q32" s="178">
        <f t="shared" si="39"/>
        <v>48235</v>
      </c>
      <c r="R32" s="163">
        <v>7</v>
      </c>
      <c r="S32" s="179">
        <f>W31</f>
        <v>48227</v>
      </c>
      <c r="T32" s="180">
        <f>S32+U32</f>
        <v>48228</v>
      </c>
      <c r="U32" s="169">
        <v>1</v>
      </c>
      <c r="V32" s="181">
        <f>T32</f>
        <v>48228</v>
      </c>
      <c r="W32" s="178">
        <f>V32+X32</f>
        <v>48229</v>
      </c>
      <c r="X32" s="163">
        <v>1</v>
      </c>
      <c r="Y32" s="164">
        <f>Z31</f>
        <v>48239</v>
      </c>
      <c r="Z32" s="165">
        <f>Y32+AA32</f>
        <v>48246</v>
      </c>
      <c r="AA32" s="166">
        <v>7</v>
      </c>
      <c r="AB32" s="167">
        <f t="shared" si="40"/>
        <v>48246</v>
      </c>
      <c r="AC32" s="168">
        <f t="shared" si="41"/>
        <v>48250</v>
      </c>
      <c r="AD32" s="169">
        <v>4</v>
      </c>
    </row>
    <row r="33" spans="1:30" s="184" customFormat="1" ht="15" hidden="1" customHeight="1" thickBot="1">
      <c r="A33" s="182" t="s">
        <v>63</v>
      </c>
      <c r="B33" s="183">
        <v>1</v>
      </c>
      <c r="C33" s="170">
        <v>15</v>
      </c>
      <c r="D33" s="171">
        <v>205</v>
      </c>
      <c r="E33" s="172" t="s">
        <v>38</v>
      </c>
      <c r="F33" s="173">
        <f t="shared" si="37"/>
        <v>48257</v>
      </c>
      <c r="G33" s="162" t="s">
        <v>30</v>
      </c>
      <c r="H33" s="174">
        <f t="shared" si="38"/>
        <v>47953</v>
      </c>
      <c r="I33" s="175">
        <v>24</v>
      </c>
      <c r="J33" s="175">
        <v>0</v>
      </c>
      <c r="K33" s="175">
        <v>0</v>
      </c>
      <c r="L33" s="175"/>
      <c r="M33" s="175">
        <v>20</v>
      </c>
      <c r="N33" s="176">
        <f>H33+O33</f>
        <v>47997</v>
      </c>
      <c r="O33" s="177">
        <f t="shared" si="28"/>
        <v>44</v>
      </c>
      <c r="P33" s="167">
        <f t="shared" si="42"/>
        <v>48235</v>
      </c>
      <c r="Q33" s="178">
        <f t="shared" si="39"/>
        <v>48242</v>
      </c>
      <c r="R33" s="163">
        <v>7</v>
      </c>
      <c r="S33" s="179">
        <f>W32</f>
        <v>48229</v>
      </c>
      <c r="T33" s="180">
        <f>S33+U33</f>
        <v>48230</v>
      </c>
      <c r="U33" s="169">
        <v>1</v>
      </c>
      <c r="V33" s="181">
        <f>T33</f>
        <v>48230</v>
      </c>
      <c r="W33" s="178">
        <f>V33+X33</f>
        <v>48231</v>
      </c>
      <c r="X33" s="163">
        <v>1</v>
      </c>
      <c r="Y33" s="164">
        <f>Z32</f>
        <v>48246</v>
      </c>
      <c r="Z33" s="165">
        <f>Y33+AA33</f>
        <v>48253</v>
      </c>
      <c r="AA33" s="166">
        <v>7</v>
      </c>
      <c r="AB33" s="167">
        <f>Z33</f>
        <v>48253</v>
      </c>
      <c r="AC33" s="168">
        <f>AB33+AD33</f>
        <v>48257</v>
      </c>
      <c r="AD33" s="169">
        <v>4</v>
      </c>
    </row>
    <row r="34" spans="1:30" ht="15" thickBot="1">
      <c r="A34" s="19"/>
    </row>
    <row r="35" spans="1:30" ht="18" thickBot="1">
      <c r="A35" s="45" t="s">
        <v>31</v>
      </c>
      <c r="B35" s="31"/>
      <c r="C35" s="32"/>
      <c r="D35" s="33"/>
      <c r="E35" s="34"/>
      <c r="F35" s="35"/>
      <c r="G35" s="36"/>
      <c r="H35" s="37"/>
      <c r="I35" s="37"/>
      <c r="J35" s="37"/>
      <c r="K35" s="37"/>
      <c r="L35" s="37"/>
      <c r="M35" s="37"/>
      <c r="N35" s="37"/>
      <c r="O35" s="38"/>
      <c r="P35" s="39"/>
      <c r="Q35" s="39"/>
      <c r="R35" s="40"/>
      <c r="S35" s="41"/>
      <c r="T35" s="41"/>
      <c r="U35" s="40"/>
      <c r="V35" s="39"/>
      <c r="W35" s="39"/>
      <c r="X35" s="40"/>
      <c r="Y35" s="39"/>
      <c r="Z35" s="39"/>
      <c r="AA35" s="40"/>
      <c r="AB35" s="39"/>
      <c r="AC35" s="42"/>
      <c r="AD35" s="43"/>
    </row>
    <row r="36" spans="1:30" ht="15" thickBot="1">
      <c r="A36" s="19"/>
      <c r="E36" s="127"/>
    </row>
    <row r="37" spans="1:30" ht="15" thickBot="1">
      <c r="A37" s="47" t="s">
        <v>24</v>
      </c>
      <c r="B37" s="62" t="s">
        <v>25</v>
      </c>
      <c r="C37" s="48"/>
      <c r="D37" s="103">
        <v>205</v>
      </c>
      <c r="E37" s="71" t="s">
        <v>38</v>
      </c>
      <c r="F37" s="49">
        <f>AC37</f>
        <v>46412</v>
      </c>
      <c r="G37" s="63" t="s">
        <v>60</v>
      </c>
      <c r="H37" s="50">
        <v>46096</v>
      </c>
      <c r="I37" s="51">
        <v>45</v>
      </c>
      <c r="J37" s="51">
        <v>0</v>
      </c>
      <c r="K37" s="51">
        <v>0</v>
      </c>
      <c r="L37" s="51"/>
      <c r="M37" s="51">
        <v>2</v>
      </c>
      <c r="N37" s="64">
        <f>H37+O37</f>
        <v>46143</v>
      </c>
      <c r="O37" s="38">
        <f t="shared" ref="O37" si="43">SUM(I37:M37)</f>
        <v>47</v>
      </c>
      <c r="P37" s="52">
        <v>46388</v>
      </c>
      <c r="Q37" s="53">
        <f>P37+R37</f>
        <v>46395</v>
      </c>
      <c r="R37" s="54">
        <v>7</v>
      </c>
      <c r="S37" s="137">
        <f>Q37+2</f>
        <v>46397</v>
      </c>
      <c r="T37" s="55">
        <f>S37+U37</f>
        <v>46398</v>
      </c>
      <c r="U37" s="61">
        <v>1</v>
      </c>
      <c r="V37" s="66">
        <f>T37</f>
        <v>46398</v>
      </c>
      <c r="W37" s="53">
        <f t="shared" ref="W37:W42" si="44">V37+X37</f>
        <v>46401</v>
      </c>
      <c r="X37" s="54">
        <v>3</v>
      </c>
      <c r="Y37" s="67">
        <f>W37</f>
        <v>46401</v>
      </c>
      <c r="Z37" s="58">
        <f>Y37+AA37</f>
        <v>46408</v>
      </c>
      <c r="AA37" s="56">
        <v>7</v>
      </c>
      <c r="AB37" s="59">
        <f>Z37</f>
        <v>46408</v>
      </c>
      <c r="AC37" s="60">
        <f>AB37+AD37</f>
        <v>46412</v>
      </c>
      <c r="AD37" s="61">
        <v>4</v>
      </c>
    </row>
    <row r="38" spans="1:30" ht="15" thickBot="1">
      <c r="A38" s="68" t="s">
        <v>24</v>
      </c>
      <c r="B38" s="69" t="s">
        <v>25</v>
      </c>
      <c r="C38" s="70">
        <v>15</v>
      </c>
      <c r="D38" s="128">
        <v>125</v>
      </c>
      <c r="E38" s="71" t="s">
        <v>38</v>
      </c>
      <c r="F38" s="72">
        <f>AC38</f>
        <v>46440</v>
      </c>
      <c r="G38" s="73" t="s">
        <v>32</v>
      </c>
      <c r="H38" s="74">
        <f>N37</f>
        <v>46143</v>
      </c>
      <c r="I38" s="75">
        <v>45</v>
      </c>
      <c r="J38" s="75">
        <v>5</v>
      </c>
      <c r="K38" s="75">
        <v>0</v>
      </c>
      <c r="L38" s="75"/>
      <c r="M38" s="75">
        <v>2</v>
      </c>
      <c r="N38" s="76">
        <f>H38+O38</f>
        <v>46195</v>
      </c>
      <c r="O38" s="77">
        <f>SUM(I38:M38)</f>
        <v>52</v>
      </c>
      <c r="P38" s="370">
        <f>Q37</f>
        <v>46395</v>
      </c>
      <c r="Q38" s="130">
        <f>P38+R38</f>
        <v>46402</v>
      </c>
      <c r="R38" s="131">
        <v>7</v>
      </c>
      <c r="S38" s="137">
        <f>Q38</f>
        <v>46402</v>
      </c>
      <c r="T38" s="82">
        <f>S38+U38</f>
        <v>46403</v>
      </c>
      <c r="U38" s="80">
        <v>1</v>
      </c>
      <c r="V38" s="129">
        <f>T38</f>
        <v>46403</v>
      </c>
      <c r="W38" s="130">
        <f t="shared" si="44"/>
        <v>46419</v>
      </c>
      <c r="X38" s="131">
        <v>16</v>
      </c>
      <c r="Y38" s="132">
        <f>W38</f>
        <v>46419</v>
      </c>
      <c r="Z38" s="79">
        <f>Y38+AA38</f>
        <v>46426</v>
      </c>
      <c r="AA38" s="83">
        <v>7</v>
      </c>
      <c r="AB38" s="78">
        <f>Z38</f>
        <v>46426</v>
      </c>
      <c r="AC38" s="85">
        <f>AB38+AD38</f>
        <v>46440</v>
      </c>
      <c r="AD38" s="80">
        <v>14</v>
      </c>
    </row>
    <row r="39" spans="1:30" s="46" customFormat="1" ht="15" customHeight="1" thickBot="1">
      <c r="A39" s="68" t="s">
        <v>24</v>
      </c>
      <c r="B39" s="69" t="s">
        <v>25</v>
      </c>
      <c r="C39" s="48">
        <v>15</v>
      </c>
      <c r="D39" s="87">
        <v>124</v>
      </c>
      <c r="E39" s="34" t="s">
        <v>38</v>
      </c>
      <c r="F39" s="49">
        <f>AC39</f>
        <v>46459</v>
      </c>
      <c r="G39" s="73" t="s">
        <v>61</v>
      </c>
      <c r="H39" s="50">
        <f>N38</f>
        <v>46195</v>
      </c>
      <c r="I39" s="51">
        <v>54</v>
      </c>
      <c r="J39" s="51">
        <v>5</v>
      </c>
      <c r="K39" s="51">
        <v>0</v>
      </c>
      <c r="L39" s="51"/>
      <c r="M39" s="51">
        <v>2</v>
      </c>
      <c r="N39" s="64">
        <f>H39+O39</f>
        <v>46256</v>
      </c>
      <c r="O39" s="38">
        <f>SUM(I39:M39)</f>
        <v>61</v>
      </c>
      <c r="P39" s="133">
        <f>Q38</f>
        <v>46402</v>
      </c>
      <c r="Q39" s="53">
        <f>P39+R39</f>
        <v>46409</v>
      </c>
      <c r="R39" s="54">
        <v>7</v>
      </c>
      <c r="S39" s="137">
        <f>W38</f>
        <v>46419</v>
      </c>
      <c r="T39" s="55">
        <f>S39+U39</f>
        <v>46420</v>
      </c>
      <c r="U39" s="61">
        <v>1</v>
      </c>
      <c r="V39" s="66">
        <f>T39</f>
        <v>46420</v>
      </c>
      <c r="W39" s="53">
        <f t="shared" si="44"/>
        <v>46438</v>
      </c>
      <c r="X39" s="54">
        <v>18</v>
      </c>
      <c r="Y39" s="57">
        <f>W39</f>
        <v>46438</v>
      </c>
      <c r="Z39" s="58">
        <f t="shared" ref="Z39:Z40" si="45">Y39+AA39</f>
        <v>46445</v>
      </c>
      <c r="AA39" s="56">
        <v>7</v>
      </c>
      <c r="AB39" s="59">
        <f>Z39</f>
        <v>46445</v>
      </c>
      <c r="AC39" s="60">
        <f>AB39+AD39</f>
        <v>46459</v>
      </c>
      <c r="AD39" s="61">
        <v>14</v>
      </c>
    </row>
    <row r="40" spans="1:30" s="46" customFormat="1" ht="15" customHeight="1" thickBot="1">
      <c r="A40" s="68" t="s">
        <v>24</v>
      </c>
      <c r="B40" s="69" t="s">
        <v>25</v>
      </c>
      <c r="C40" s="48">
        <v>15</v>
      </c>
      <c r="D40" s="87">
        <v>126</v>
      </c>
      <c r="E40" s="34" t="s">
        <v>38</v>
      </c>
      <c r="F40" s="49">
        <f>AC40</f>
        <v>46478</v>
      </c>
      <c r="G40" s="73" t="s">
        <v>52</v>
      </c>
      <c r="H40" s="50">
        <f>N39</f>
        <v>46256</v>
      </c>
      <c r="I40" s="51">
        <v>54</v>
      </c>
      <c r="J40" s="51">
        <v>5</v>
      </c>
      <c r="K40" s="51">
        <v>0</v>
      </c>
      <c r="L40" s="51"/>
      <c r="M40" s="51">
        <v>2</v>
      </c>
      <c r="N40" s="64">
        <f>H40+O40</f>
        <v>46317</v>
      </c>
      <c r="O40" s="38">
        <f>SUM(I40:M40)</f>
        <v>61</v>
      </c>
      <c r="P40" s="367">
        <f>Q39</f>
        <v>46409</v>
      </c>
      <c r="Q40" s="53">
        <f>P40+R40</f>
        <v>46416</v>
      </c>
      <c r="R40" s="54">
        <v>7</v>
      </c>
      <c r="S40" s="137">
        <f>W39</f>
        <v>46438</v>
      </c>
      <c r="T40" s="55">
        <f>S40+U40</f>
        <v>46439</v>
      </c>
      <c r="U40" s="61">
        <v>1</v>
      </c>
      <c r="V40" s="66">
        <f>T40</f>
        <v>46439</v>
      </c>
      <c r="W40" s="53">
        <f t="shared" si="44"/>
        <v>46457</v>
      </c>
      <c r="X40" s="54">
        <v>18</v>
      </c>
      <c r="Y40" s="57">
        <f>W40</f>
        <v>46457</v>
      </c>
      <c r="Z40" s="58">
        <f t="shared" si="45"/>
        <v>46464</v>
      </c>
      <c r="AA40" s="56">
        <v>7</v>
      </c>
      <c r="AB40" s="59">
        <f>Z40</f>
        <v>46464</v>
      </c>
      <c r="AC40" s="60">
        <f>AB40+AD40</f>
        <v>46478</v>
      </c>
      <c r="AD40" s="61">
        <v>14</v>
      </c>
    </row>
    <row r="41" spans="1:30" s="46" customFormat="1" ht="15" customHeight="1" thickBot="1">
      <c r="A41" s="68" t="s">
        <v>24</v>
      </c>
      <c r="B41" s="69" t="s">
        <v>25</v>
      </c>
      <c r="C41" s="70">
        <v>15</v>
      </c>
      <c r="D41" s="128">
        <v>224</v>
      </c>
      <c r="E41" s="71" t="s">
        <v>38</v>
      </c>
      <c r="F41" s="72">
        <f t="shared" ref="F41" si="46">AC41</f>
        <v>46475</v>
      </c>
      <c r="G41" s="73" t="s">
        <v>30</v>
      </c>
      <c r="H41" s="74">
        <f>N40</f>
        <v>46317</v>
      </c>
      <c r="I41" s="75">
        <v>24</v>
      </c>
      <c r="J41" s="75">
        <v>0</v>
      </c>
      <c r="K41" s="75">
        <v>0</v>
      </c>
      <c r="L41" s="75"/>
      <c r="M41" s="75">
        <v>2</v>
      </c>
      <c r="N41" s="76">
        <f t="shared" ref="N41" si="47">H41+O41</f>
        <v>46343</v>
      </c>
      <c r="O41" s="77">
        <f t="shared" ref="O41" si="48">SUM(I41:M41)</f>
        <v>26</v>
      </c>
      <c r="P41" s="368">
        <f>Q40</f>
        <v>46416</v>
      </c>
      <c r="Q41" s="132">
        <f t="shared" ref="Q41" si="49">P41+R41</f>
        <v>46423</v>
      </c>
      <c r="R41" s="131">
        <v>7</v>
      </c>
      <c r="S41" s="137">
        <f>W40</f>
        <v>46457</v>
      </c>
      <c r="T41" s="82">
        <f t="shared" ref="T41" si="50">S41+U41</f>
        <v>46458</v>
      </c>
      <c r="U41" s="80">
        <v>1</v>
      </c>
      <c r="V41" s="78">
        <f>T41</f>
        <v>46458</v>
      </c>
      <c r="W41" s="53">
        <f t="shared" si="44"/>
        <v>46459</v>
      </c>
      <c r="X41" s="54">
        <v>1</v>
      </c>
      <c r="Y41" s="57">
        <f>Z40</f>
        <v>46464</v>
      </c>
      <c r="Z41" s="58">
        <f>Y41+AA41</f>
        <v>46471</v>
      </c>
      <c r="AA41" s="56">
        <v>7</v>
      </c>
      <c r="AB41" s="59">
        <f t="shared" ref="AB41" si="51">Z41</f>
        <v>46471</v>
      </c>
      <c r="AC41" s="60">
        <f t="shared" ref="AC41" si="52">AB41+AD41</f>
        <v>46475</v>
      </c>
      <c r="AD41" s="61">
        <v>4</v>
      </c>
    </row>
    <row r="42" spans="1:30" s="46" customFormat="1" ht="15" customHeight="1" thickBot="1">
      <c r="A42" s="68" t="s">
        <v>24</v>
      </c>
      <c r="B42" s="69" t="s">
        <v>25</v>
      </c>
      <c r="C42" s="48">
        <v>15</v>
      </c>
      <c r="D42" s="87">
        <v>204</v>
      </c>
      <c r="E42" s="34" t="s">
        <v>38</v>
      </c>
      <c r="F42" s="49">
        <f>AC42</f>
        <v>46482</v>
      </c>
      <c r="G42" s="63" t="s">
        <v>30</v>
      </c>
      <c r="H42" s="50">
        <f>N41</f>
        <v>46343</v>
      </c>
      <c r="I42" s="51">
        <v>24</v>
      </c>
      <c r="J42" s="51">
        <v>0</v>
      </c>
      <c r="K42" s="51">
        <v>0</v>
      </c>
      <c r="L42" s="51"/>
      <c r="M42" s="51">
        <v>20</v>
      </c>
      <c r="N42" s="64">
        <f>H42+O42</f>
        <v>46387</v>
      </c>
      <c r="O42" s="38">
        <f>SUM(I42:M42)</f>
        <v>44</v>
      </c>
      <c r="P42" s="133">
        <f>Q41</f>
        <v>46423</v>
      </c>
      <c r="Q42" s="53">
        <f>P42+R42</f>
        <v>46430</v>
      </c>
      <c r="R42" s="54">
        <v>7</v>
      </c>
      <c r="S42" s="137">
        <f>W41</f>
        <v>46459</v>
      </c>
      <c r="T42" s="55">
        <f>S42+U42</f>
        <v>46460</v>
      </c>
      <c r="U42" s="61">
        <v>1</v>
      </c>
      <c r="V42" s="66">
        <f>W41</f>
        <v>46459</v>
      </c>
      <c r="W42" s="53">
        <f t="shared" si="44"/>
        <v>46460</v>
      </c>
      <c r="X42" s="54">
        <v>1</v>
      </c>
      <c r="Y42" s="57">
        <f>Z41</f>
        <v>46471</v>
      </c>
      <c r="Z42" s="58">
        <f>Y42+AA42</f>
        <v>46478</v>
      </c>
      <c r="AA42" s="56">
        <v>7</v>
      </c>
      <c r="AB42" s="59">
        <f>Z42</f>
        <v>46478</v>
      </c>
      <c r="AC42" s="60">
        <f>AB42+AD42</f>
        <v>46482</v>
      </c>
      <c r="AD42" s="61">
        <v>4</v>
      </c>
    </row>
    <row r="43" spans="1:30" ht="15" hidden="1" thickBot="1">
      <c r="A43" s="188"/>
      <c r="B43" s="188"/>
      <c r="C43" s="188"/>
      <c r="D43" s="188"/>
      <c r="E43" s="127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</row>
    <row r="44" spans="1:30" ht="15" hidden="1" thickBot="1">
      <c r="A44" s="228" t="s">
        <v>24</v>
      </c>
      <c r="B44" s="229"/>
      <c r="C44" s="213"/>
      <c r="D44" s="232">
        <v>127</v>
      </c>
      <c r="E44" s="193" t="s">
        <v>38</v>
      </c>
      <c r="F44" s="216">
        <f>AC44</f>
        <v>48263</v>
      </c>
      <c r="G44" s="233" t="s">
        <v>32</v>
      </c>
      <c r="H44" s="217">
        <v>47922</v>
      </c>
      <c r="I44" s="237">
        <v>45</v>
      </c>
      <c r="J44" s="218">
        <v>5</v>
      </c>
      <c r="K44" s="218">
        <v>0</v>
      </c>
      <c r="L44" s="218"/>
      <c r="M44" s="218">
        <v>2</v>
      </c>
      <c r="N44" s="219">
        <f>H44+O44</f>
        <v>47974</v>
      </c>
      <c r="O44" s="291">
        <f>SUM(I44:M44)</f>
        <v>52</v>
      </c>
      <c r="P44" s="224">
        <v>48214</v>
      </c>
      <c r="Q44" s="221">
        <f>P44+R44</f>
        <v>48221</v>
      </c>
      <c r="R44" s="206">
        <v>7</v>
      </c>
      <c r="S44" s="234">
        <f>Q44+2</f>
        <v>48223</v>
      </c>
      <c r="T44" s="222">
        <f>S44+U44</f>
        <v>48224</v>
      </c>
      <c r="U44" s="212">
        <v>1</v>
      </c>
      <c r="V44" s="223">
        <f>T44</f>
        <v>48224</v>
      </c>
      <c r="W44" s="221">
        <f>V44+X44</f>
        <v>48242</v>
      </c>
      <c r="X44" s="206">
        <v>18</v>
      </c>
      <c r="Y44" s="235">
        <f>W44</f>
        <v>48242</v>
      </c>
      <c r="Z44" s="208">
        <f>Y44+AA44</f>
        <v>48249</v>
      </c>
      <c r="AA44" s="209">
        <v>7</v>
      </c>
      <c r="AB44" s="210">
        <f t="shared" ref="AB44:AB50" si="53">Z44</f>
        <v>48249</v>
      </c>
      <c r="AC44" s="211">
        <f>AB44+AD44</f>
        <v>48263</v>
      </c>
      <c r="AD44" s="212">
        <v>14</v>
      </c>
    </row>
    <row r="45" spans="1:30" ht="15" hidden="1" thickBot="1">
      <c r="A45" s="189" t="s">
        <v>24</v>
      </c>
      <c r="B45" s="190"/>
      <c r="C45" s="191">
        <v>15</v>
      </c>
      <c r="D45" s="192">
        <v>128</v>
      </c>
      <c r="E45" s="193" t="s">
        <v>38</v>
      </c>
      <c r="F45" s="194">
        <f>AC45</f>
        <v>48284</v>
      </c>
      <c r="G45" s="186" t="s">
        <v>46</v>
      </c>
      <c r="H45" s="196">
        <f t="shared" ref="H45:H50" si="54">N44</f>
        <v>47974</v>
      </c>
      <c r="I45" s="236">
        <v>48</v>
      </c>
      <c r="J45" s="197">
        <v>5</v>
      </c>
      <c r="K45" s="197">
        <v>0</v>
      </c>
      <c r="L45" s="197"/>
      <c r="M45" s="197">
        <v>2</v>
      </c>
      <c r="N45" s="198">
        <f>H45+O45</f>
        <v>48029</v>
      </c>
      <c r="O45" s="270">
        <f t="shared" ref="O45:O48" si="55">SUM(I45:M45)</f>
        <v>55</v>
      </c>
      <c r="P45" s="205">
        <f t="shared" ref="P45:P50" si="56">Q44</f>
        <v>48221</v>
      </c>
      <c r="Q45" s="201">
        <f>P45+R45</f>
        <v>48228</v>
      </c>
      <c r="R45" s="202">
        <v>7</v>
      </c>
      <c r="S45" s="234">
        <f>W44</f>
        <v>48242</v>
      </c>
      <c r="T45" s="203">
        <f t="shared" ref="T45" si="57">S45+U45</f>
        <v>48243</v>
      </c>
      <c r="U45" s="204">
        <v>1</v>
      </c>
      <c r="V45" s="205">
        <f>T45</f>
        <v>48243</v>
      </c>
      <c r="W45" s="201">
        <f t="shared" ref="W45" si="58">V45+X45</f>
        <v>48263</v>
      </c>
      <c r="X45" s="202">
        <v>20</v>
      </c>
      <c r="Y45" s="230">
        <f>W45</f>
        <v>48263</v>
      </c>
      <c r="Z45" s="226">
        <f>Y45+AA45</f>
        <v>48270</v>
      </c>
      <c r="AA45" s="227">
        <v>7</v>
      </c>
      <c r="AB45" s="225">
        <f t="shared" si="53"/>
        <v>48270</v>
      </c>
      <c r="AC45" s="231">
        <f>AB45+AD45</f>
        <v>48284</v>
      </c>
      <c r="AD45" s="204">
        <v>14</v>
      </c>
    </row>
    <row r="46" spans="1:30" s="46" customFormat="1" ht="15" hidden="1" customHeight="1" thickBot="1">
      <c r="A46" s="189" t="s">
        <v>24</v>
      </c>
      <c r="B46" s="190"/>
      <c r="C46" s="213">
        <v>15</v>
      </c>
      <c r="D46" s="214">
        <v>225</v>
      </c>
      <c r="E46" s="215" t="s">
        <v>38</v>
      </c>
      <c r="F46" s="216">
        <f>AC46</f>
        <v>48276</v>
      </c>
      <c r="G46" s="195" t="s">
        <v>30</v>
      </c>
      <c r="H46" s="217">
        <f t="shared" si="54"/>
        <v>48029</v>
      </c>
      <c r="I46" s="218">
        <v>24</v>
      </c>
      <c r="J46" s="218">
        <v>0</v>
      </c>
      <c r="K46" s="218">
        <v>0</v>
      </c>
      <c r="L46" s="218"/>
      <c r="M46" s="218">
        <v>2</v>
      </c>
      <c r="N46" s="219">
        <f>H46+O46</f>
        <v>48055</v>
      </c>
      <c r="O46" s="220">
        <f t="shared" si="55"/>
        <v>26</v>
      </c>
      <c r="P46" s="200">
        <f t="shared" si="56"/>
        <v>48228</v>
      </c>
      <c r="Q46" s="221">
        <f>P46+R46</f>
        <v>48235</v>
      </c>
      <c r="R46" s="206">
        <v>7</v>
      </c>
      <c r="S46" s="234">
        <f t="shared" ref="S46:S48" si="59">W45</f>
        <v>48263</v>
      </c>
      <c r="T46" s="222">
        <f>S46+U46</f>
        <v>48264</v>
      </c>
      <c r="U46" s="212">
        <v>1</v>
      </c>
      <c r="V46" s="223">
        <f>T46</f>
        <v>48264</v>
      </c>
      <c r="W46" s="221">
        <f>V46+X46</f>
        <v>48265</v>
      </c>
      <c r="X46" s="206">
        <v>1</v>
      </c>
      <c r="Y46" s="207">
        <f>W46</f>
        <v>48265</v>
      </c>
      <c r="Z46" s="208">
        <f t="shared" ref="Z46:Z47" si="60">Y46+AA46</f>
        <v>48272</v>
      </c>
      <c r="AA46" s="209">
        <v>7</v>
      </c>
      <c r="AB46" s="210">
        <f t="shared" si="53"/>
        <v>48272</v>
      </c>
      <c r="AC46" s="211">
        <f>AB46+AD46</f>
        <v>48276</v>
      </c>
      <c r="AD46" s="212">
        <v>4</v>
      </c>
    </row>
    <row r="47" spans="1:30" s="46" customFormat="1" ht="15" hidden="1" customHeight="1" thickBot="1">
      <c r="A47" s="189" t="s">
        <v>24</v>
      </c>
      <c r="B47" s="190"/>
      <c r="C47" s="213">
        <v>15</v>
      </c>
      <c r="D47" s="214">
        <v>207</v>
      </c>
      <c r="E47" s="215" t="s">
        <v>38</v>
      </c>
      <c r="F47" s="216">
        <f>AC47</f>
        <v>48278</v>
      </c>
      <c r="G47" s="195" t="s">
        <v>30</v>
      </c>
      <c r="H47" s="217">
        <f t="shared" si="54"/>
        <v>48055</v>
      </c>
      <c r="I47" s="218">
        <v>24</v>
      </c>
      <c r="J47" s="218">
        <v>0</v>
      </c>
      <c r="K47" s="218">
        <v>0</v>
      </c>
      <c r="L47" s="218"/>
      <c r="M47" s="218">
        <v>2</v>
      </c>
      <c r="N47" s="219">
        <f>H47+O47</f>
        <v>48081</v>
      </c>
      <c r="O47" s="220">
        <f t="shared" si="55"/>
        <v>26</v>
      </c>
      <c r="P47" s="224">
        <f t="shared" si="56"/>
        <v>48235</v>
      </c>
      <c r="Q47" s="221">
        <f>P47+R47</f>
        <v>48242</v>
      </c>
      <c r="R47" s="206">
        <v>7</v>
      </c>
      <c r="S47" s="234">
        <f t="shared" si="59"/>
        <v>48265</v>
      </c>
      <c r="T47" s="222">
        <f>S47+U47</f>
        <v>48266</v>
      </c>
      <c r="U47" s="212">
        <v>1</v>
      </c>
      <c r="V47" s="294">
        <f t="shared" ref="V47:V48" si="61">T47</f>
        <v>48266</v>
      </c>
      <c r="W47" s="221">
        <f>V47+X47</f>
        <v>48267</v>
      </c>
      <c r="X47" s="206">
        <v>1</v>
      </c>
      <c r="Y47" s="207">
        <f>W47</f>
        <v>48267</v>
      </c>
      <c r="Z47" s="208">
        <f t="shared" si="60"/>
        <v>48274</v>
      </c>
      <c r="AA47" s="209">
        <v>7</v>
      </c>
      <c r="AB47" s="210">
        <f t="shared" si="53"/>
        <v>48274</v>
      </c>
      <c r="AC47" s="211">
        <f>AB47+AD47</f>
        <v>48278</v>
      </c>
      <c r="AD47" s="212">
        <v>4</v>
      </c>
    </row>
    <row r="48" spans="1:30" s="46" customFormat="1" ht="15" hidden="1" customHeight="1" thickBot="1">
      <c r="A48" s="189" t="s">
        <v>24</v>
      </c>
      <c r="B48" s="190"/>
      <c r="C48" s="191">
        <v>15</v>
      </c>
      <c r="D48" s="192">
        <v>227</v>
      </c>
      <c r="E48" s="193" t="s">
        <v>38</v>
      </c>
      <c r="F48" s="194">
        <f t="shared" ref="F48" si="62">AC48</f>
        <v>48285</v>
      </c>
      <c r="G48" s="195" t="s">
        <v>30</v>
      </c>
      <c r="H48" s="196">
        <f t="shared" si="54"/>
        <v>48081</v>
      </c>
      <c r="I48" s="197">
        <v>24</v>
      </c>
      <c r="J48" s="197">
        <v>0</v>
      </c>
      <c r="K48" s="197">
        <v>0</v>
      </c>
      <c r="L48" s="197"/>
      <c r="M48" s="197">
        <v>2</v>
      </c>
      <c r="N48" s="198">
        <f t="shared" ref="N48" si="63">H48+O48</f>
        <v>48107</v>
      </c>
      <c r="O48" s="199">
        <f t="shared" si="55"/>
        <v>26</v>
      </c>
      <c r="P48" s="224">
        <f t="shared" si="56"/>
        <v>48242</v>
      </c>
      <c r="Q48" s="201">
        <f t="shared" ref="Q48" si="64">P48+R48</f>
        <v>48249</v>
      </c>
      <c r="R48" s="202">
        <v>7</v>
      </c>
      <c r="S48" s="234">
        <f t="shared" si="59"/>
        <v>48267</v>
      </c>
      <c r="T48" s="203">
        <f t="shared" ref="T48" si="65">S48+U48</f>
        <v>48268</v>
      </c>
      <c r="U48" s="204">
        <v>1</v>
      </c>
      <c r="V48" s="294">
        <f t="shared" si="61"/>
        <v>48268</v>
      </c>
      <c r="W48" s="221">
        <f>V48+X48</f>
        <v>48269</v>
      </c>
      <c r="X48" s="206">
        <v>1</v>
      </c>
      <c r="Y48" s="207">
        <f>Z47</f>
        <v>48274</v>
      </c>
      <c r="Z48" s="208">
        <f>Y48+AA48</f>
        <v>48281</v>
      </c>
      <c r="AA48" s="209">
        <v>7</v>
      </c>
      <c r="AB48" s="210">
        <f t="shared" si="53"/>
        <v>48281</v>
      </c>
      <c r="AC48" s="211">
        <f t="shared" ref="AC48" si="66">AB48+AD48</f>
        <v>48285</v>
      </c>
      <c r="AD48" s="212">
        <v>4</v>
      </c>
    </row>
    <row r="49" spans="1:30" s="46" customFormat="1" ht="15" hidden="1" customHeight="1" thickBot="1">
      <c r="A49" s="333" t="s">
        <v>24</v>
      </c>
      <c r="B49" s="334"/>
      <c r="C49" s="355">
        <v>15</v>
      </c>
      <c r="D49" s="356">
        <v>228</v>
      </c>
      <c r="E49" s="357" t="s">
        <v>38</v>
      </c>
      <c r="F49" s="358">
        <f>AC49</f>
        <v>48292</v>
      </c>
      <c r="G49" s="339" t="s">
        <v>30</v>
      </c>
      <c r="H49" s="359">
        <f t="shared" si="54"/>
        <v>48107</v>
      </c>
      <c r="I49" s="360">
        <v>24</v>
      </c>
      <c r="J49" s="360">
        <v>0</v>
      </c>
      <c r="K49" s="360">
        <v>0</v>
      </c>
      <c r="L49" s="360"/>
      <c r="M49" s="360">
        <v>2</v>
      </c>
      <c r="N49" s="361">
        <f>H49+O49</f>
        <v>48133</v>
      </c>
      <c r="O49" s="362">
        <f t="shared" ref="O49:O50" si="67">SUM(I49:M49)</f>
        <v>26</v>
      </c>
      <c r="P49" s="365">
        <f t="shared" si="56"/>
        <v>48249</v>
      </c>
      <c r="Q49" s="363">
        <f>P49+R49</f>
        <v>48256</v>
      </c>
      <c r="R49" s="348">
        <v>7</v>
      </c>
      <c r="S49" s="234">
        <f>W48</f>
        <v>48269</v>
      </c>
      <c r="T49" s="364">
        <f>S49+U49</f>
        <v>48270</v>
      </c>
      <c r="U49" s="354">
        <v>1</v>
      </c>
      <c r="V49" s="294">
        <f t="shared" ref="V49:V50" si="68">T49</f>
        <v>48270</v>
      </c>
      <c r="W49" s="363">
        <f>V49+X49</f>
        <v>48271</v>
      </c>
      <c r="X49" s="348">
        <v>1</v>
      </c>
      <c r="Y49" s="349">
        <f>Z48</f>
        <v>48281</v>
      </c>
      <c r="Z49" s="350">
        <f t="shared" ref="Z49" si="69">Y49+AA49</f>
        <v>48288</v>
      </c>
      <c r="AA49" s="351">
        <v>7</v>
      </c>
      <c r="AB49" s="352">
        <f t="shared" si="53"/>
        <v>48288</v>
      </c>
      <c r="AC49" s="353">
        <f>AB49+AD49</f>
        <v>48292</v>
      </c>
      <c r="AD49" s="354">
        <v>4</v>
      </c>
    </row>
    <row r="50" spans="1:30" s="46" customFormat="1" ht="15" hidden="1" customHeight="1" thickBot="1">
      <c r="A50" s="333" t="s">
        <v>24</v>
      </c>
      <c r="B50" s="334"/>
      <c r="C50" s="335">
        <v>15</v>
      </c>
      <c r="D50" s="336">
        <v>208</v>
      </c>
      <c r="E50" s="337" t="s">
        <v>38</v>
      </c>
      <c r="F50" s="338">
        <f t="shared" ref="F50" si="70">AC50</f>
        <v>48299</v>
      </c>
      <c r="G50" s="339" t="s">
        <v>30</v>
      </c>
      <c r="H50" s="340">
        <f t="shared" si="54"/>
        <v>48133</v>
      </c>
      <c r="I50" s="341">
        <v>24</v>
      </c>
      <c r="J50" s="341">
        <v>0</v>
      </c>
      <c r="K50" s="341">
        <v>0</v>
      </c>
      <c r="L50" s="341"/>
      <c r="M50" s="341">
        <v>20</v>
      </c>
      <c r="N50" s="342">
        <f t="shared" ref="N50" si="71">H50+O50</f>
        <v>48177</v>
      </c>
      <c r="O50" s="343">
        <f t="shared" si="67"/>
        <v>44</v>
      </c>
      <c r="P50" s="365">
        <f t="shared" si="56"/>
        <v>48256</v>
      </c>
      <c r="Q50" s="344">
        <f t="shared" ref="Q50" si="72">P50+R50</f>
        <v>48263</v>
      </c>
      <c r="R50" s="345">
        <v>7</v>
      </c>
      <c r="S50" s="234">
        <f>W49</f>
        <v>48271</v>
      </c>
      <c r="T50" s="346">
        <f t="shared" ref="T50" si="73">S50+U50</f>
        <v>48272</v>
      </c>
      <c r="U50" s="347">
        <v>1</v>
      </c>
      <c r="V50" s="294">
        <f t="shared" si="68"/>
        <v>48272</v>
      </c>
      <c r="W50" s="363">
        <f>V50+X50</f>
        <v>48273</v>
      </c>
      <c r="X50" s="348">
        <v>1</v>
      </c>
      <c r="Y50" s="349">
        <f>Z49</f>
        <v>48288</v>
      </c>
      <c r="Z50" s="350">
        <f>Y50+AA50</f>
        <v>48295</v>
      </c>
      <c r="AA50" s="351">
        <v>7</v>
      </c>
      <c r="AB50" s="352">
        <f t="shared" si="53"/>
        <v>48295</v>
      </c>
      <c r="AC50" s="353">
        <f t="shared" ref="AC50" si="74">AB50+AD50</f>
        <v>48299</v>
      </c>
      <c r="AD50" s="354">
        <v>4</v>
      </c>
    </row>
    <row r="51" spans="1:30" ht="15" hidden="1" thickBot="1">
      <c r="A51" s="187"/>
      <c r="B51" s="187"/>
      <c r="C51" s="187"/>
      <c r="D51" s="187"/>
      <c r="E51" s="139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7"/>
    </row>
    <row r="52" spans="1:30" ht="15" hidden="1" thickBot="1">
      <c r="A52" s="311" t="s">
        <v>24</v>
      </c>
      <c r="B52" s="312"/>
      <c r="C52" s="284"/>
      <c r="D52" s="232">
        <v>129</v>
      </c>
      <c r="E52" s="264" t="s">
        <v>38</v>
      </c>
      <c r="F52" s="287">
        <f>AC52</f>
        <v>48619</v>
      </c>
      <c r="G52" s="233" t="s">
        <v>69</v>
      </c>
      <c r="H52" s="288">
        <v>48288</v>
      </c>
      <c r="I52" s="237">
        <v>53</v>
      </c>
      <c r="J52" s="289">
        <v>5</v>
      </c>
      <c r="K52" s="289">
        <v>0</v>
      </c>
      <c r="L52" s="289"/>
      <c r="M52" s="289">
        <v>2</v>
      </c>
      <c r="N52" s="290">
        <f>H52+O52</f>
        <v>48348</v>
      </c>
      <c r="O52" s="291">
        <f>SUM(I52:M52)</f>
        <v>60</v>
      </c>
      <c r="P52" s="295">
        <v>48568</v>
      </c>
      <c r="Q52" s="292">
        <f>P52+R52</f>
        <v>48575</v>
      </c>
      <c r="R52" s="277">
        <v>7</v>
      </c>
      <c r="S52" s="234">
        <f>Q52+2</f>
        <v>48577</v>
      </c>
      <c r="T52" s="293">
        <f>S52+U52</f>
        <v>48578</v>
      </c>
      <c r="U52" s="283">
        <v>1</v>
      </c>
      <c r="V52" s="294">
        <f>T52</f>
        <v>48578</v>
      </c>
      <c r="W52" s="292">
        <f>V52+X52</f>
        <v>48598</v>
      </c>
      <c r="X52" s="277">
        <v>20</v>
      </c>
      <c r="Y52" s="235">
        <f>W52</f>
        <v>48598</v>
      </c>
      <c r="Z52" s="279">
        <f>Y52+AA52</f>
        <v>48605</v>
      </c>
      <c r="AA52" s="280">
        <v>7</v>
      </c>
      <c r="AB52" s="281">
        <f>Z52</f>
        <v>48605</v>
      </c>
      <c r="AC52" s="282">
        <f>AB52+AD52</f>
        <v>48619</v>
      </c>
      <c r="AD52" s="283">
        <v>14</v>
      </c>
    </row>
    <row r="53" spans="1:30" ht="15" hidden="1" thickBot="1">
      <c r="A53" s="260" t="s">
        <v>24</v>
      </c>
      <c r="B53" s="261"/>
      <c r="C53" s="262">
        <v>15</v>
      </c>
      <c r="D53" s="263">
        <v>130</v>
      </c>
      <c r="E53" s="264" t="s">
        <v>38</v>
      </c>
      <c r="F53" s="265">
        <f>AC53</f>
        <v>48640</v>
      </c>
      <c r="G53" s="186" t="s">
        <v>69</v>
      </c>
      <c r="H53" s="267">
        <f t="shared" ref="H53:H58" si="75">N52</f>
        <v>48348</v>
      </c>
      <c r="I53" s="236">
        <v>53</v>
      </c>
      <c r="J53" s="268">
        <v>5</v>
      </c>
      <c r="K53" s="268">
        <v>0</v>
      </c>
      <c r="L53" s="268"/>
      <c r="M53" s="268">
        <v>2</v>
      </c>
      <c r="N53" s="269">
        <f>H53+O53</f>
        <v>48408</v>
      </c>
      <c r="O53" s="270">
        <f t="shared" ref="O53:O56" si="76">SUM(I53:M53)</f>
        <v>60</v>
      </c>
      <c r="P53" s="276">
        <f t="shared" ref="P53:P58" si="77">Q52</f>
        <v>48575</v>
      </c>
      <c r="Q53" s="272">
        <f>P53+R53</f>
        <v>48582</v>
      </c>
      <c r="R53" s="273">
        <v>7</v>
      </c>
      <c r="S53" s="234">
        <f>W52</f>
        <v>48598</v>
      </c>
      <c r="T53" s="274">
        <f t="shared" ref="T53" si="78">S53+U53</f>
        <v>48599</v>
      </c>
      <c r="U53" s="275">
        <v>1</v>
      </c>
      <c r="V53" s="276">
        <f>T53</f>
        <v>48599</v>
      </c>
      <c r="W53" s="272">
        <f t="shared" ref="W53" si="79">V53+X53</f>
        <v>48619</v>
      </c>
      <c r="X53" s="273">
        <v>20</v>
      </c>
      <c r="Y53" s="313">
        <f>W53</f>
        <v>48619</v>
      </c>
      <c r="Z53" s="297">
        <f>Y53+AA53</f>
        <v>48626</v>
      </c>
      <c r="AA53" s="298">
        <v>7</v>
      </c>
      <c r="AB53" s="296">
        <f>Z53</f>
        <v>48626</v>
      </c>
      <c r="AC53" s="314">
        <f>AB53+AD53</f>
        <v>48640</v>
      </c>
      <c r="AD53" s="275">
        <v>14</v>
      </c>
    </row>
    <row r="54" spans="1:30" s="46" customFormat="1" ht="15" hidden="1" customHeight="1" thickBot="1">
      <c r="A54" s="260" t="s">
        <v>24</v>
      </c>
      <c r="B54" s="261"/>
      <c r="C54" s="284">
        <v>15</v>
      </c>
      <c r="D54" s="285">
        <v>131</v>
      </c>
      <c r="E54" s="286" t="s">
        <v>38</v>
      </c>
      <c r="F54" s="287">
        <f>AC54</f>
        <v>48659</v>
      </c>
      <c r="G54" s="186" t="s">
        <v>46</v>
      </c>
      <c r="H54" s="288">
        <f t="shared" si="75"/>
        <v>48408</v>
      </c>
      <c r="I54" s="237">
        <v>48</v>
      </c>
      <c r="J54" s="289">
        <v>0</v>
      </c>
      <c r="K54" s="289">
        <v>0</v>
      </c>
      <c r="L54" s="289"/>
      <c r="M54" s="289">
        <v>2</v>
      </c>
      <c r="N54" s="290">
        <f>H54+O54</f>
        <v>48458</v>
      </c>
      <c r="O54" s="291">
        <f t="shared" si="76"/>
        <v>50</v>
      </c>
      <c r="P54" s="271">
        <f t="shared" si="77"/>
        <v>48582</v>
      </c>
      <c r="Q54" s="292">
        <f>P54+R54</f>
        <v>48589</v>
      </c>
      <c r="R54" s="277">
        <v>7</v>
      </c>
      <c r="S54" s="234">
        <f t="shared" ref="S54:S56" si="80">W53</f>
        <v>48619</v>
      </c>
      <c r="T54" s="293">
        <f>S54+U54</f>
        <v>48620</v>
      </c>
      <c r="U54" s="283">
        <v>1</v>
      </c>
      <c r="V54" s="294">
        <f>T54</f>
        <v>48620</v>
      </c>
      <c r="W54" s="292">
        <f>V54+X54</f>
        <v>48638</v>
      </c>
      <c r="X54" s="277">
        <v>18</v>
      </c>
      <c r="Y54" s="278">
        <f>W54</f>
        <v>48638</v>
      </c>
      <c r="Z54" s="279">
        <f t="shared" ref="Z54:Z55" si="81">Y54+AA54</f>
        <v>48645</v>
      </c>
      <c r="AA54" s="280">
        <v>7</v>
      </c>
      <c r="AB54" s="281">
        <f>Z54</f>
        <v>48645</v>
      </c>
      <c r="AC54" s="282">
        <f>AB54+AD54</f>
        <v>48659</v>
      </c>
      <c r="AD54" s="283">
        <v>14</v>
      </c>
    </row>
    <row r="55" spans="1:30" s="46" customFormat="1" ht="15" hidden="1" customHeight="1" thickBot="1">
      <c r="A55" s="260" t="s">
        <v>24</v>
      </c>
      <c r="B55" s="261"/>
      <c r="C55" s="284">
        <v>15</v>
      </c>
      <c r="D55" s="285">
        <v>229</v>
      </c>
      <c r="E55" s="286" t="s">
        <v>38</v>
      </c>
      <c r="F55" s="287">
        <f>AC55</f>
        <v>48656</v>
      </c>
      <c r="G55" s="266" t="s">
        <v>30</v>
      </c>
      <c r="H55" s="288">
        <f t="shared" si="75"/>
        <v>48458</v>
      </c>
      <c r="I55" s="289">
        <v>24</v>
      </c>
      <c r="J55" s="289">
        <v>0</v>
      </c>
      <c r="K55" s="289">
        <v>0</v>
      </c>
      <c r="L55" s="289"/>
      <c r="M55" s="289">
        <v>2</v>
      </c>
      <c r="N55" s="290">
        <f>H55+O55</f>
        <v>48484</v>
      </c>
      <c r="O55" s="291">
        <f t="shared" si="76"/>
        <v>26</v>
      </c>
      <c r="P55" s="295">
        <f t="shared" si="77"/>
        <v>48589</v>
      </c>
      <c r="Q55" s="292">
        <f>P55+R55</f>
        <v>48596</v>
      </c>
      <c r="R55" s="277">
        <v>7</v>
      </c>
      <c r="S55" s="234">
        <f t="shared" si="80"/>
        <v>48638</v>
      </c>
      <c r="T55" s="293">
        <f>S55+U55</f>
        <v>48639</v>
      </c>
      <c r="U55" s="283">
        <v>1</v>
      </c>
      <c r="V55" s="294">
        <f t="shared" ref="V55:V58" si="82">T55</f>
        <v>48639</v>
      </c>
      <c r="W55" s="292">
        <f>V55+X55</f>
        <v>48640</v>
      </c>
      <c r="X55" s="277">
        <v>1</v>
      </c>
      <c r="Y55" s="278">
        <f>Z54</f>
        <v>48645</v>
      </c>
      <c r="Z55" s="279">
        <f t="shared" si="81"/>
        <v>48652</v>
      </c>
      <c r="AA55" s="280">
        <v>7</v>
      </c>
      <c r="AB55" s="352">
        <f t="shared" ref="AB55:AB58" si="83">Z55</f>
        <v>48652</v>
      </c>
      <c r="AC55" s="282">
        <f>AB55+AD55</f>
        <v>48656</v>
      </c>
      <c r="AD55" s="283">
        <v>4</v>
      </c>
    </row>
    <row r="56" spans="1:30" s="46" customFormat="1" ht="15" hidden="1" customHeight="1" thickBot="1">
      <c r="A56" s="260" t="s">
        <v>24</v>
      </c>
      <c r="B56" s="261"/>
      <c r="C56" s="262">
        <v>15</v>
      </c>
      <c r="D56" s="263">
        <v>209</v>
      </c>
      <c r="E56" s="264" t="s">
        <v>38</v>
      </c>
      <c r="F56" s="265">
        <f t="shared" ref="F56" si="84">AC56</f>
        <v>48663</v>
      </c>
      <c r="G56" s="266" t="s">
        <v>30</v>
      </c>
      <c r="H56" s="267">
        <f t="shared" si="75"/>
        <v>48484</v>
      </c>
      <c r="I56" s="268">
        <v>24</v>
      </c>
      <c r="J56" s="268">
        <v>0</v>
      </c>
      <c r="K56" s="268">
        <v>0</v>
      </c>
      <c r="L56" s="268"/>
      <c r="M56" s="268">
        <v>2</v>
      </c>
      <c r="N56" s="269">
        <f t="shared" ref="N56" si="85">H56+O56</f>
        <v>48510</v>
      </c>
      <c r="O56" s="270">
        <f t="shared" si="76"/>
        <v>26</v>
      </c>
      <c r="P56" s="295">
        <f t="shared" si="77"/>
        <v>48596</v>
      </c>
      <c r="Q56" s="272">
        <f t="shared" ref="Q56" si="86">P56+R56</f>
        <v>48603</v>
      </c>
      <c r="R56" s="273">
        <v>7</v>
      </c>
      <c r="S56" s="234">
        <f t="shared" si="80"/>
        <v>48640</v>
      </c>
      <c r="T56" s="274">
        <f t="shared" ref="T56" si="87">S56+U56</f>
        <v>48641</v>
      </c>
      <c r="U56" s="275">
        <v>1</v>
      </c>
      <c r="V56" s="294">
        <f t="shared" si="82"/>
        <v>48641</v>
      </c>
      <c r="W56" s="292">
        <f>V56+X56</f>
        <v>48642</v>
      </c>
      <c r="X56" s="277">
        <v>1</v>
      </c>
      <c r="Y56" s="278">
        <f>Z55</f>
        <v>48652</v>
      </c>
      <c r="Z56" s="279">
        <f>Y56+AA56</f>
        <v>48659</v>
      </c>
      <c r="AA56" s="280">
        <v>7</v>
      </c>
      <c r="AB56" s="352">
        <f t="shared" si="83"/>
        <v>48659</v>
      </c>
      <c r="AC56" s="282">
        <f t="shared" ref="AC56" si="88">AB56+AD56</f>
        <v>48663</v>
      </c>
      <c r="AD56" s="283">
        <v>4</v>
      </c>
    </row>
    <row r="57" spans="1:30" s="46" customFormat="1" ht="15" hidden="1" customHeight="1" thickBot="1">
      <c r="A57" s="260" t="s">
        <v>24</v>
      </c>
      <c r="B57" s="261"/>
      <c r="C57" s="284">
        <v>15</v>
      </c>
      <c r="D57" s="285">
        <v>230</v>
      </c>
      <c r="E57" s="286" t="s">
        <v>38</v>
      </c>
      <c r="F57" s="287">
        <f>AC57</f>
        <v>48670</v>
      </c>
      <c r="G57" s="266" t="s">
        <v>30</v>
      </c>
      <c r="H57" s="288">
        <f t="shared" si="75"/>
        <v>48510</v>
      </c>
      <c r="I57" s="289">
        <v>24</v>
      </c>
      <c r="J57" s="289">
        <v>0</v>
      </c>
      <c r="K57" s="289">
        <v>0</v>
      </c>
      <c r="L57" s="289"/>
      <c r="M57" s="289">
        <v>2</v>
      </c>
      <c r="N57" s="290">
        <f>H57+O57</f>
        <v>48536</v>
      </c>
      <c r="O57" s="291">
        <f t="shared" ref="O57:O58" si="89">SUM(I57:M57)</f>
        <v>26</v>
      </c>
      <c r="P57" s="295">
        <f t="shared" si="77"/>
        <v>48603</v>
      </c>
      <c r="Q57" s="292">
        <f>P57+R57</f>
        <v>48610</v>
      </c>
      <c r="R57" s="277">
        <v>7</v>
      </c>
      <c r="S57" s="234">
        <f t="shared" ref="S57:S58" si="90">W56</f>
        <v>48642</v>
      </c>
      <c r="T57" s="293">
        <f>S57+U57</f>
        <v>48643</v>
      </c>
      <c r="U57" s="283">
        <v>1</v>
      </c>
      <c r="V57" s="294">
        <f t="shared" si="82"/>
        <v>48643</v>
      </c>
      <c r="W57" s="292">
        <f>V57+X57</f>
        <v>48644</v>
      </c>
      <c r="X57" s="277">
        <v>1</v>
      </c>
      <c r="Y57" s="278">
        <f>Z56</f>
        <v>48659</v>
      </c>
      <c r="Z57" s="279">
        <f t="shared" ref="Z57" si="91">Y57+AA57</f>
        <v>48666</v>
      </c>
      <c r="AA57" s="280">
        <v>7</v>
      </c>
      <c r="AB57" s="352">
        <f t="shared" si="83"/>
        <v>48666</v>
      </c>
      <c r="AC57" s="282">
        <f>AB57+AD57</f>
        <v>48670</v>
      </c>
      <c r="AD57" s="283">
        <v>4</v>
      </c>
    </row>
    <row r="58" spans="1:30" s="46" customFormat="1" ht="15" hidden="1" customHeight="1" thickBot="1">
      <c r="A58" s="260" t="s">
        <v>24</v>
      </c>
      <c r="B58" s="261"/>
      <c r="C58" s="262">
        <v>15</v>
      </c>
      <c r="D58" s="263">
        <v>210</v>
      </c>
      <c r="E58" s="264" t="s">
        <v>38</v>
      </c>
      <c r="F58" s="265">
        <f t="shared" ref="F58" si="92">AC58</f>
        <v>48677</v>
      </c>
      <c r="G58" s="266" t="s">
        <v>30</v>
      </c>
      <c r="H58" s="267">
        <f t="shared" si="75"/>
        <v>48536</v>
      </c>
      <c r="I58" s="268">
        <v>24</v>
      </c>
      <c r="J58" s="268">
        <v>0</v>
      </c>
      <c r="K58" s="268">
        <v>0</v>
      </c>
      <c r="L58" s="268"/>
      <c r="M58" s="268">
        <v>20</v>
      </c>
      <c r="N58" s="269">
        <f t="shared" ref="N58" si="93">H58+O58</f>
        <v>48580</v>
      </c>
      <c r="O58" s="270">
        <f t="shared" si="89"/>
        <v>44</v>
      </c>
      <c r="P58" s="295">
        <f t="shared" si="77"/>
        <v>48610</v>
      </c>
      <c r="Q58" s="272">
        <f t="shared" ref="Q58" si="94">P58+R58</f>
        <v>48617</v>
      </c>
      <c r="R58" s="273">
        <v>7</v>
      </c>
      <c r="S58" s="234">
        <f t="shared" si="90"/>
        <v>48644</v>
      </c>
      <c r="T58" s="274">
        <f t="shared" ref="T58" si="95">S58+U58</f>
        <v>48645</v>
      </c>
      <c r="U58" s="275">
        <v>1</v>
      </c>
      <c r="V58" s="294">
        <f t="shared" si="82"/>
        <v>48645</v>
      </c>
      <c r="W58" s="292">
        <f>V58+X58</f>
        <v>48646</v>
      </c>
      <c r="X58" s="277">
        <v>1</v>
      </c>
      <c r="Y58" s="278">
        <f>Z57</f>
        <v>48666</v>
      </c>
      <c r="Z58" s="279">
        <f>Y58+AA58</f>
        <v>48673</v>
      </c>
      <c r="AA58" s="280">
        <v>7</v>
      </c>
      <c r="AB58" s="352">
        <f t="shared" si="83"/>
        <v>48673</v>
      </c>
      <c r="AC58" s="282">
        <f t="shared" ref="AC58" si="96">AB58+AD58</f>
        <v>48677</v>
      </c>
      <c r="AD58" s="283">
        <v>4</v>
      </c>
    </row>
    <row r="59" spans="1:30" ht="15" hidden="1" thickBot="1">
      <c r="A59" s="187"/>
      <c r="B59" s="187"/>
      <c r="C59" s="187"/>
      <c r="D59" s="187"/>
      <c r="E59" s="127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187"/>
    </row>
    <row r="60" spans="1:30" ht="15" hidden="1" thickBot="1">
      <c r="A60" s="311" t="s">
        <v>24</v>
      </c>
      <c r="B60" s="312"/>
      <c r="C60" s="284"/>
      <c r="D60" s="232">
        <v>132</v>
      </c>
      <c r="E60" s="264" t="s">
        <v>38</v>
      </c>
      <c r="F60" s="287">
        <f>AC60</f>
        <v>48994</v>
      </c>
      <c r="G60" s="233" t="s">
        <v>46</v>
      </c>
      <c r="H60" s="288">
        <v>48653</v>
      </c>
      <c r="I60" s="237">
        <v>48</v>
      </c>
      <c r="J60" s="289">
        <v>5</v>
      </c>
      <c r="K60" s="289">
        <v>0</v>
      </c>
      <c r="L60" s="289"/>
      <c r="M60" s="289">
        <v>2</v>
      </c>
      <c r="N60" s="290">
        <f>H60+O60</f>
        <v>48708</v>
      </c>
      <c r="O60" s="291">
        <f>SUM(I60:M60)</f>
        <v>55</v>
      </c>
      <c r="P60" s="295">
        <v>48945</v>
      </c>
      <c r="Q60" s="292">
        <f>P60+R60</f>
        <v>48952</v>
      </c>
      <c r="R60" s="277">
        <v>7</v>
      </c>
      <c r="S60" s="234">
        <f>Q60+2</f>
        <v>48954</v>
      </c>
      <c r="T60" s="293">
        <f>S60+U60</f>
        <v>48955</v>
      </c>
      <c r="U60" s="283">
        <v>1</v>
      </c>
      <c r="V60" s="294">
        <f>T60</f>
        <v>48955</v>
      </c>
      <c r="W60" s="292">
        <f>V60+X60</f>
        <v>48973</v>
      </c>
      <c r="X60" s="277">
        <v>18</v>
      </c>
      <c r="Y60" s="235">
        <f>W60</f>
        <v>48973</v>
      </c>
      <c r="Z60" s="279">
        <f>Y60+AA60</f>
        <v>48980</v>
      </c>
      <c r="AA60" s="280">
        <v>7</v>
      </c>
      <c r="AB60" s="281">
        <f>Z60</f>
        <v>48980</v>
      </c>
      <c r="AC60" s="282">
        <f>AB60+AD60</f>
        <v>48994</v>
      </c>
      <c r="AD60" s="283">
        <v>14</v>
      </c>
    </row>
    <row r="61" spans="1:30" ht="15" hidden="1" thickBot="1">
      <c r="A61" s="260" t="s">
        <v>24</v>
      </c>
      <c r="B61" s="261"/>
      <c r="C61" s="262">
        <v>15</v>
      </c>
      <c r="D61" s="263">
        <v>133</v>
      </c>
      <c r="E61" s="264" t="s">
        <v>38</v>
      </c>
      <c r="F61" s="265">
        <f>AC61</f>
        <v>49015</v>
      </c>
      <c r="G61" s="186" t="s">
        <v>45</v>
      </c>
      <c r="H61" s="267">
        <f>N60</f>
        <v>48708</v>
      </c>
      <c r="I61" s="236">
        <v>54</v>
      </c>
      <c r="J61" s="268">
        <v>5</v>
      </c>
      <c r="K61" s="268">
        <v>0</v>
      </c>
      <c r="L61" s="268"/>
      <c r="M61" s="268">
        <v>2</v>
      </c>
      <c r="N61" s="269">
        <f>H61+O61</f>
        <v>48769</v>
      </c>
      <c r="O61" s="270">
        <f t="shared" ref="O61:O67" si="97">SUM(I61:M61)</f>
        <v>61</v>
      </c>
      <c r="P61" s="276">
        <f>Q60</f>
        <v>48952</v>
      </c>
      <c r="Q61" s="272">
        <f>P61+R61</f>
        <v>48959</v>
      </c>
      <c r="R61" s="273">
        <v>7</v>
      </c>
      <c r="S61" s="234">
        <f>W60</f>
        <v>48973</v>
      </c>
      <c r="T61" s="274">
        <f t="shared" ref="T61" si="98">S61+U61</f>
        <v>48974</v>
      </c>
      <c r="U61" s="275">
        <v>1</v>
      </c>
      <c r="V61" s="276">
        <f>T61</f>
        <v>48974</v>
      </c>
      <c r="W61" s="272">
        <f t="shared" ref="W61" si="99">V61+X61</f>
        <v>48994</v>
      </c>
      <c r="X61" s="273">
        <v>20</v>
      </c>
      <c r="Y61" s="313">
        <f>W61</f>
        <v>48994</v>
      </c>
      <c r="Z61" s="297">
        <f>Y61+AA61</f>
        <v>49001</v>
      </c>
      <c r="AA61" s="298">
        <v>7</v>
      </c>
      <c r="AB61" s="296">
        <f>Z61</f>
        <v>49001</v>
      </c>
      <c r="AC61" s="314">
        <f>AB61+AD61</f>
        <v>49015</v>
      </c>
      <c r="AD61" s="275">
        <v>14</v>
      </c>
    </row>
    <row r="62" spans="1:30" s="46" customFormat="1" ht="15" hidden="1" customHeight="1" thickBot="1">
      <c r="A62" s="260" t="s">
        <v>24</v>
      </c>
      <c r="B62" s="261"/>
      <c r="C62" s="284">
        <v>15</v>
      </c>
      <c r="D62" s="285">
        <v>211</v>
      </c>
      <c r="E62" s="286" t="s">
        <v>38</v>
      </c>
      <c r="F62" s="287">
        <f>AC62</f>
        <v>49012</v>
      </c>
      <c r="G62" s="266" t="s">
        <v>30</v>
      </c>
      <c r="H62" s="288">
        <f>N61</f>
        <v>48769</v>
      </c>
      <c r="I62" s="289">
        <v>24</v>
      </c>
      <c r="J62" s="289">
        <v>0</v>
      </c>
      <c r="K62" s="289">
        <v>0</v>
      </c>
      <c r="L62" s="289"/>
      <c r="M62" s="289">
        <v>2</v>
      </c>
      <c r="N62" s="290">
        <f>H62+O62</f>
        <v>48795</v>
      </c>
      <c r="O62" s="291">
        <f t="shared" si="97"/>
        <v>26</v>
      </c>
      <c r="P62" s="271">
        <f>Q61</f>
        <v>48959</v>
      </c>
      <c r="Q62" s="292">
        <f>P62+R62</f>
        <v>48966</v>
      </c>
      <c r="R62" s="277">
        <v>7</v>
      </c>
      <c r="S62" s="234">
        <f t="shared" ref="S62:S67" si="100">W61</f>
        <v>48994</v>
      </c>
      <c r="T62" s="293">
        <f>S62+U62</f>
        <v>48995</v>
      </c>
      <c r="U62" s="283">
        <v>1</v>
      </c>
      <c r="V62" s="294">
        <f>T62</f>
        <v>48995</v>
      </c>
      <c r="W62" s="292">
        <f t="shared" ref="W62:W67" si="101">V62+X62</f>
        <v>48996</v>
      </c>
      <c r="X62" s="277">
        <v>1</v>
      </c>
      <c r="Y62" s="278">
        <f t="shared" ref="Y62:Y67" si="102">Z61</f>
        <v>49001</v>
      </c>
      <c r="Z62" s="279">
        <f t="shared" ref="Z62:Z63" si="103">Y62+AA62</f>
        <v>49008</v>
      </c>
      <c r="AA62" s="280">
        <v>7</v>
      </c>
      <c r="AB62" s="281">
        <f>Z62</f>
        <v>49008</v>
      </c>
      <c r="AC62" s="282">
        <f>AB62+AD62</f>
        <v>49012</v>
      </c>
      <c r="AD62" s="283">
        <v>4</v>
      </c>
    </row>
    <row r="63" spans="1:30" s="46" customFormat="1" ht="15" hidden="1" customHeight="1" thickBot="1">
      <c r="A63" s="260" t="s">
        <v>24</v>
      </c>
      <c r="B63" s="261"/>
      <c r="C63" s="284">
        <v>15</v>
      </c>
      <c r="D63" s="285">
        <v>231</v>
      </c>
      <c r="E63" s="286" t="s">
        <v>38</v>
      </c>
      <c r="F63" s="287">
        <f>AC63</f>
        <v>49019</v>
      </c>
      <c r="G63" s="266" t="s">
        <v>30</v>
      </c>
      <c r="H63" s="288">
        <f>N62</f>
        <v>48795</v>
      </c>
      <c r="I63" s="289">
        <v>24</v>
      </c>
      <c r="J63" s="289">
        <v>0</v>
      </c>
      <c r="K63" s="289">
        <v>0</v>
      </c>
      <c r="L63" s="289"/>
      <c r="M63" s="289">
        <v>2</v>
      </c>
      <c r="N63" s="290">
        <f>H63+O63</f>
        <v>48821</v>
      </c>
      <c r="O63" s="291">
        <f t="shared" si="97"/>
        <v>26</v>
      </c>
      <c r="P63" s="295">
        <f>Q62</f>
        <v>48966</v>
      </c>
      <c r="Q63" s="292">
        <f>P63+R63</f>
        <v>48973</v>
      </c>
      <c r="R63" s="277">
        <v>7</v>
      </c>
      <c r="S63" s="234">
        <f t="shared" si="100"/>
        <v>48996</v>
      </c>
      <c r="T63" s="293">
        <f>S63+U63</f>
        <v>48997</v>
      </c>
      <c r="U63" s="283">
        <v>1</v>
      </c>
      <c r="V63" s="294">
        <f t="shared" ref="V63:V67" si="104">T63</f>
        <v>48997</v>
      </c>
      <c r="W63" s="292">
        <f t="shared" si="101"/>
        <v>48998</v>
      </c>
      <c r="X63" s="277">
        <v>1</v>
      </c>
      <c r="Y63" s="278">
        <f t="shared" si="102"/>
        <v>49008</v>
      </c>
      <c r="Z63" s="279">
        <f t="shared" si="103"/>
        <v>49015</v>
      </c>
      <c r="AA63" s="280">
        <v>7</v>
      </c>
      <c r="AB63" s="352">
        <f t="shared" ref="AB63:AB67" si="105">Z63</f>
        <v>49015</v>
      </c>
      <c r="AC63" s="282">
        <f>AB63+AD63</f>
        <v>49019</v>
      </c>
      <c r="AD63" s="283">
        <v>4</v>
      </c>
    </row>
    <row r="64" spans="1:30" s="46" customFormat="1" ht="15" hidden="1" customHeight="1" thickBot="1">
      <c r="A64" s="260" t="s">
        <v>24</v>
      </c>
      <c r="B64" s="261"/>
      <c r="C64" s="262">
        <v>15</v>
      </c>
      <c r="D64" s="263">
        <v>212</v>
      </c>
      <c r="E64" s="264" t="s">
        <v>38</v>
      </c>
      <c r="F64" s="265">
        <f t="shared" ref="F64" si="106">AC64</f>
        <v>49026</v>
      </c>
      <c r="G64" s="266" t="s">
        <v>30</v>
      </c>
      <c r="H64" s="267">
        <f>N63</f>
        <v>48821</v>
      </c>
      <c r="I64" s="268">
        <v>24</v>
      </c>
      <c r="J64" s="268">
        <v>0</v>
      </c>
      <c r="K64" s="268">
        <v>0</v>
      </c>
      <c r="L64" s="268"/>
      <c r="M64" s="268">
        <v>2</v>
      </c>
      <c r="N64" s="269">
        <f t="shared" ref="N64" si="107">H64+O64</f>
        <v>48847</v>
      </c>
      <c r="O64" s="270">
        <f t="shared" si="97"/>
        <v>26</v>
      </c>
      <c r="P64" s="295">
        <f>Q63</f>
        <v>48973</v>
      </c>
      <c r="Q64" s="272">
        <f t="shared" ref="Q64" si="108">P64+R64</f>
        <v>48980</v>
      </c>
      <c r="R64" s="273">
        <v>7</v>
      </c>
      <c r="S64" s="234">
        <f t="shared" si="100"/>
        <v>48998</v>
      </c>
      <c r="T64" s="274">
        <f t="shared" ref="T64" si="109">S64+U64</f>
        <v>48999</v>
      </c>
      <c r="U64" s="275">
        <v>1</v>
      </c>
      <c r="V64" s="294">
        <f t="shared" si="104"/>
        <v>48999</v>
      </c>
      <c r="W64" s="292">
        <f t="shared" si="101"/>
        <v>49000</v>
      </c>
      <c r="X64" s="277">
        <v>1</v>
      </c>
      <c r="Y64" s="278">
        <f t="shared" si="102"/>
        <v>49015</v>
      </c>
      <c r="Z64" s="279">
        <f>Y64+AA64</f>
        <v>49022</v>
      </c>
      <c r="AA64" s="280">
        <v>7</v>
      </c>
      <c r="AB64" s="352">
        <f t="shared" si="105"/>
        <v>49022</v>
      </c>
      <c r="AC64" s="282">
        <f t="shared" ref="AC64" si="110">AB64+AD64</f>
        <v>49026</v>
      </c>
      <c r="AD64" s="283">
        <v>4</v>
      </c>
    </row>
    <row r="65" spans="1:30" s="46" customFormat="1" ht="15" hidden="1" customHeight="1" thickBot="1">
      <c r="A65" s="260" t="s">
        <v>24</v>
      </c>
      <c r="B65" s="261"/>
      <c r="C65" s="284">
        <v>15</v>
      </c>
      <c r="D65" s="285">
        <v>232</v>
      </c>
      <c r="E65" s="286" t="s">
        <v>38</v>
      </c>
      <c r="F65" s="287">
        <f>AC65</f>
        <v>49033</v>
      </c>
      <c r="G65" s="266" t="s">
        <v>30</v>
      </c>
      <c r="H65" s="288">
        <f>N64</f>
        <v>48847</v>
      </c>
      <c r="I65" s="289">
        <v>24</v>
      </c>
      <c r="J65" s="289">
        <v>0</v>
      </c>
      <c r="K65" s="289">
        <v>0</v>
      </c>
      <c r="L65" s="289"/>
      <c r="M65" s="289">
        <v>2</v>
      </c>
      <c r="N65" s="290">
        <f>H65+O65</f>
        <v>48873</v>
      </c>
      <c r="O65" s="291">
        <f t="shared" si="97"/>
        <v>26</v>
      </c>
      <c r="P65" s="295">
        <f>Q64</f>
        <v>48980</v>
      </c>
      <c r="Q65" s="292">
        <f>P65+R65</f>
        <v>48987</v>
      </c>
      <c r="R65" s="277">
        <v>7</v>
      </c>
      <c r="S65" s="234">
        <f t="shared" si="100"/>
        <v>49000</v>
      </c>
      <c r="T65" s="293">
        <f>S65+U65</f>
        <v>49001</v>
      </c>
      <c r="U65" s="283">
        <v>1</v>
      </c>
      <c r="V65" s="294">
        <f t="shared" si="104"/>
        <v>49001</v>
      </c>
      <c r="W65" s="292">
        <f t="shared" si="101"/>
        <v>49002</v>
      </c>
      <c r="X65" s="277">
        <v>1</v>
      </c>
      <c r="Y65" s="278">
        <f t="shared" si="102"/>
        <v>49022</v>
      </c>
      <c r="Z65" s="279">
        <f t="shared" ref="Z65:Z66" si="111">Y65+AA65</f>
        <v>49029</v>
      </c>
      <c r="AA65" s="280">
        <v>7</v>
      </c>
      <c r="AB65" s="352">
        <f t="shared" si="105"/>
        <v>49029</v>
      </c>
      <c r="AC65" s="282">
        <f>AB65+AD65</f>
        <v>49033</v>
      </c>
      <c r="AD65" s="283">
        <v>4</v>
      </c>
    </row>
    <row r="66" spans="1:30" s="46" customFormat="1" ht="15" hidden="1" customHeight="1" thickBot="1">
      <c r="A66" s="333" t="s">
        <v>24</v>
      </c>
      <c r="B66" s="334"/>
      <c r="C66" s="355">
        <v>15</v>
      </c>
      <c r="D66" s="356">
        <v>213</v>
      </c>
      <c r="E66" s="357" t="s">
        <v>38</v>
      </c>
      <c r="F66" s="358">
        <f>AC66</f>
        <v>49040</v>
      </c>
      <c r="G66" s="339" t="s">
        <v>30</v>
      </c>
      <c r="H66" s="359">
        <f t="shared" ref="H66:H67" si="112">N65</f>
        <v>48873</v>
      </c>
      <c r="I66" s="360">
        <v>24</v>
      </c>
      <c r="J66" s="360">
        <v>0</v>
      </c>
      <c r="K66" s="360">
        <v>0</v>
      </c>
      <c r="L66" s="360"/>
      <c r="M66" s="360">
        <v>2</v>
      </c>
      <c r="N66" s="361">
        <f>H66+O66</f>
        <v>48899</v>
      </c>
      <c r="O66" s="362">
        <f t="shared" si="97"/>
        <v>26</v>
      </c>
      <c r="P66" s="365">
        <f t="shared" ref="P66:P67" si="113">Q65</f>
        <v>48987</v>
      </c>
      <c r="Q66" s="363">
        <f>P66+R66</f>
        <v>48994</v>
      </c>
      <c r="R66" s="348">
        <v>7</v>
      </c>
      <c r="S66" s="234">
        <f t="shared" si="100"/>
        <v>49002</v>
      </c>
      <c r="T66" s="364">
        <f>S66+U66</f>
        <v>49003</v>
      </c>
      <c r="U66" s="354">
        <v>1</v>
      </c>
      <c r="V66" s="294">
        <f t="shared" si="104"/>
        <v>49003</v>
      </c>
      <c r="W66" s="363">
        <f t="shared" si="101"/>
        <v>49004</v>
      </c>
      <c r="X66" s="348">
        <v>1</v>
      </c>
      <c r="Y66" s="349">
        <f t="shared" si="102"/>
        <v>49029</v>
      </c>
      <c r="Z66" s="350">
        <f t="shared" si="111"/>
        <v>49036</v>
      </c>
      <c r="AA66" s="351">
        <v>7</v>
      </c>
      <c r="AB66" s="352">
        <f t="shared" si="105"/>
        <v>49036</v>
      </c>
      <c r="AC66" s="353">
        <f>AB66+AD66</f>
        <v>49040</v>
      </c>
      <c r="AD66" s="354">
        <v>4</v>
      </c>
    </row>
    <row r="67" spans="1:30" s="46" customFormat="1" ht="15" hidden="1" customHeight="1" thickBot="1">
      <c r="A67" s="333" t="s">
        <v>24</v>
      </c>
      <c r="B67" s="334"/>
      <c r="C67" s="335">
        <v>15</v>
      </c>
      <c r="D67" s="336">
        <v>233</v>
      </c>
      <c r="E67" s="337" t="s">
        <v>38</v>
      </c>
      <c r="F67" s="338">
        <f t="shared" ref="F67" si="114">AC67</f>
        <v>49047</v>
      </c>
      <c r="G67" s="339" t="s">
        <v>30</v>
      </c>
      <c r="H67" s="340">
        <f t="shared" si="112"/>
        <v>48899</v>
      </c>
      <c r="I67" s="341">
        <v>24</v>
      </c>
      <c r="J67" s="341">
        <v>0</v>
      </c>
      <c r="K67" s="341">
        <v>0</v>
      </c>
      <c r="L67" s="341"/>
      <c r="M67" s="341">
        <v>20</v>
      </c>
      <c r="N67" s="342">
        <f>H67+O67</f>
        <v>48943</v>
      </c>
      <c r="O67" s="343">
        <f t="shared" si="97"/>
        <v>44</v>
      </c>
      <c r="P67" s="365">
        <f t="shared" si="113"/>
        <v>48994</v>
      </c>
      <c r="Q67" s="344">
        <f t="shared" ref="Q67" si="115">P67+R67</f>
        <v>49001</v>
      </c>
      <c r="R67" s="345">
        <v>7</v>
      </c>
      <c r="S67" s="234">
        <f t="shared" si="100"/>
        <v>49004</v>
      </c>
      <c r="T67" s="346">
        <f t="shared" ref="T67" si="116">S67+U67</f>
        <v>49005</v>
      </c>
      <c r="U67" s="347">
        <v>1</v>
      </c>
      <c r="V67" s="294">
        <f t="shared" si="104"/>
        <v>49005</v>
      </c>
      <c r="W67" s="363">
        <f t="shared" si="101"/>
        <v>49006</v>
      </c>
      <c r="X67" s="348">
        <v>1</v>
      </c>
      <c r="Y67" s="349">
        <f t="shared" si="102"/>
        <v>49036</v>
      </c>
      <c r="Z67" s="350">
        <f>Y67+AA67</f>
        <v>49043</v>
      </c>
      <c r="AA67" s="351">
        <v>7</v>
      </c>
      <c r="AB67" s="352">
        <f t="shared" si="105"/>
        <v>49043</v>
      </c>
      <c r="AC67" s="353">
        <f t="shared" ref="AC67" si="117">AB67+AD67</f>
        <v>49047</v>
      </c>
      <c r="AD67" s="354">
        <v>4</v>
      </c>
    </row>
    <row r="68" spans="1:30" ht="15" hidden="1" thickBot="1">
      <c r="A68" s="187"/>
      <c r="B68" s="187"/>
      <c r="C68" s="187"/>
      <c r="D68" s="187"/>
      <c r="E68" s="139"/>
      <c r="F68" s="187"/>
      <c r="G68" s="187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  <c r="U68" s="187"/>
      <c r="V68" s="187"/>
      <c r="W68" s="187"/>
    </row>
    <row r="69" spans="1:30" ht="15" hidden="1" thickBot="1">
      <c r="A69" s="311" t="s">
        <v>24</v>
      </c>
      <c r="B69" s="312"/>
      <c r="C69" s="284"/>
      <c r="D69" s="232">
        <v>122</v>
      </c>
      <c r="E69" s="264" t="s">
        <v>38</v>
      </c>
      <c r="F69" s="287">
        <f>AC69</f>
        <v>49357</v>
      </c>
      <c r="G69" s="233" t="s">
        <v>48</v>
      </c>
      <c r="H69" s="288">
        <v>49018</v>
      </c>
      <c r="I69" s="237">
        <v>39</v>
      </c>
      <c r="J69" s="289">
        <v>5</v>
      </c>
      <c r="K69" s="289">
        <v>0</v>
      </c>
      <c r="L69" s="289"/>
      <c r="M69" s="289">
        <v>2</v>
      </c>
      <c r="N69" s="290">
        <f>H69+O69</f>
        <v>49064</v>
      </c>
      <c r="O69" s="291">
        <f>SUM(I69:M69)</f>
        <v>46</v>
      </c>
      <c r="P69" s="295">
        <v>49310</v>
      </c>
      <c r="Q69" s="292">
        <f>P69+R69</f>
        <v>49317</v>
      </c>
      <c r="R69" s="277">
        <v>7</v>
      </c>
      <c r="S69" s="234">
        <f>Q69+2</f>
        <v>49319</v>
      </c>
      <c r="T69" s="293">
        <f>S69+U69</f>
        <v>49320</v>
      </c>
      <c r="U69" s="283">
        <v>1</v>
      </c>
      <c r="V69" s="294">
        <f>T69</f>
        <v>49320</v>
      </c>
      <c r="W69" s="292">
        <f>V69+X69</f>
        <v>49336</v>
      </c>
      <c r="X69" s="277">
        <v>16</v>
      </c>
      <c r="Y69" s="235">
        <f>W69</f>
        <v>49336</v>
      </c>
      <c r="Z69" s="279">
        <f>Y69+AA69</f>
        <v>49343</v>
      </c>
      <c r="AA69" s="280">
        <v>7</v>
      </c>
      <c r="AB69" s="281">
        <f>Z69</f>
        <v>49343</v>
      </c>
      <c r="AC69" s="282">
        <f>AB69+AD69</f>
        <v>49357</v>
      </c>
      <c r="AD69" s="283">
        <v>14</v>
      </c>
    </row>
    <row r="70" spans="1:30" ht="15" hidden="1" thickBot="1">
      <c r="A70" s="260" t="s">
        <v>24</v>
      </c>
      <c r="B70" s="261"/>
      <c r="C70" s="262">
        <v>15</v>
      </c>
      <c r="D70" s="263">
        <v>123</v>
      </c>
      <c r="E70" s="264" t="s">
        <v>38</v>
      </c>
      <c r="F70" s="265">
        <f>AC70</f>
        <v>49376</v>
      </c>
      <c r="G70" s="186" t="s">
        <v>32</v>
      </c>
      <c r="H70" s="267">
        <f t="shared" ref="H70:H73" si="118">N69</f>
        <v>49064</v>
      </c>
      <c r="I70" s="236">
        <v>45</v>
      </c>
      <c r="J70" s="268">
        <v>5</v>
      </c>
      <c r="K70" s="268">
        <v>0</v>
      </c>
      <c r="L70" s="268"/>
      <c r="M70" s="268">
        <v>2</v>
      </c>
      <c r="N70" s="269">
        <f>H70+O70</f>
        <v>49116</v>
      </c>
      <c r="O70" s="270">
        <f t="shared" ref="O70:O73" si="119">SUM(I70:M70)</f>
        <v>52</v>
      </c>
      <c r="P70" s="276">
        <f t="shared" ref="P70:P73" si="120">Q69</f>
        <v>49317</v>
      </c>
      <c r="Q70" s="272">
        <f>P70+R70</f>
        <v>49324</v>
      </c>
      <c r="R70" s="273">
        <v>7</v>
      </c>
      <c r="S70" s="234">
        <f>W69</f>
        <v>49336</v>
      </c>
      <c r="T70" s="274">
        <f t="shared" ref="T70" si="121">S70+U70</f>
        <v>49337</v>
      </c>
      <c r="U70" s="275">
        <v>1</v>
      </c>
      <c r="V70" s="276">
        <f>T70</f>
        <v>49337</v>
      </c>
      <c r="W70" s="272">
        <f t="shared" ref="W70" si="122">V70+X70</f>
        <v>49355</v>
      </c>
      <c r="X70" s="273">
        <v>18</v>
      </c>
      <c r="Y70" s="313">
        <f>W70</f>
        <v>49355</v>
      </c>
      <c r="Z70" s="297">
        <f>Y70+AA70</f>
        <v>49362</v>
      </c>
      <c r="AA70" s="298">
        <v>7</v>
      </c>
      <c r="AB70" s="296">
        <f>Z70</f>
        <v>49362</v>
      </c>
      <c r="AC70" s="314">
        <f>AB70+AD70</f>
        <v>49376</v>
      </c>
      <c r="AD70" s="275">
        <v>14</v>
      </c>
    </row>
    <row r="71" spans="1:30" s="46" customFormat="1" ht="15" hidden="1" customHeight="1" thickBot="1">
      <c r="A71" s="260" t="s">
        <v>24</v>
      </c>
      <c r="B71" s="261"/>
      <c r="C71" s="284">
        <v>15</v>
      </c>
      <c r="D71" s="285">
        <v>221</v>
      </c>
      <c r="E71" s="286" t="s">
        <v>38</v>
      </c>
      <c r="F71" s="287">
        <f>AC71</f>
        <v>49373</v>
      </c>
      <c r="G71" s="266" t="s">
        <v>30</v>
      </c>
      <c r="H71" s="288">
        <f t="shared" si="118"/>
        <v>49116</v>
      </c>
      <c r="I71" s="289">
        <v>24</v>
      </c>
      <c r="J71" s="289">
        <v>0</v>
      </c>
      <c r="K71" s="289">
        <v>0</v>
      </c>
      <c r="L71" s="289"/>
      <c r="M71" s="289">
        <v>2</v>
      </c>
      <c r="N71" s="290">
        <f>H71+O71</f>
        <v>49142</v>
      </c>
      <c r="O71" s="291">
        <f t="shared" si="119"/>
        <v>26</v>
      </c>
      <c r="P71" s="271">
        <f t="shared" si="120"/>
        <v>49324</v>
      </c>
      <c r="Q71" s="292">
        <f>P71+R71</f>
        <v>49331</v>
      </c>
      <c r="R71" s="277">
        <v>7</v>
      </c>
      <c r="S71" s="234">
        <f t="shared" ref="S71:S73" si="123">W70</f>
        <v>49355</v>
      </c>
      <c r="T71" s="293">
        <f>S71+U71</f>
        <v>49356</v>
      </c>
      <c r="U71" s="283">
        <v>1</v>
      </c>
      <c r="V71" s="294">
        <f>T71</f>
        <v>49356</v>
      </c>
      <c r="W71" s="292">
        <f t="shared" ref="W71:W73" si="124">V71+X71</f>
        <v>49357</v>
      </c>
      <c r="X71" s="277">
        <v>1</v>
      </c>
      <c r="Y71" s="278">
        <f>Z70</f>
        <v>49362</v>
      </c>
      <c r="Z71" s="279">
        <f t="shared" ref="Z71:Z72" si="125">Y71+AA71</f>
        <v>49369</v>
      </c>
      <c r="AA71" s="280">
        <v>7</v>
      </c>
      <c r="AB71" s="281">
        <f>Z71</f>
        <v>49369</v>
      </c>
      <c r="AC71" s="282">
        <f>AB71+AD71</f>
        <v>49373</v>
      </c>
      <c r="AD71" s="283">
        <v>4</v>
      </c>
    </row>
    <row r="72" spans="1:30" s="46" customFormat="1" ht="15" hidden="1" customHeight="1" thickBot="1">
      <c r="A72" s="260" t="s">
        <v>24</v>
      </c>
      <c r="B72" s="261"/>
      <c r="C72" s="284">
        <v>15</v>
      </c>
      <c r="D72" s="285">
        <v>222</v>
      </c>
      <c r="E72" s="286" t="s">
        <v>38</v>
      </c>
      <c r="F72" s="287">
        <f>AC72</f>
        <v>49380</v>
      </c>
      <c r="G72" s="266" t="s">
        <v>30</v>
      </c>
      <c r="H72" s="288">
        <f t="shared" si="118"/>
        <v>49142</v>
      </c>
      <c r="I72" s="289">
        <v>24</v>
      </c>
      <c r="J72" s="289">
        <v>0</v>
      </c>
      <c r="K72" s="289">
        <v>0</v>
      </c>
      <c r="L72" s="289"/>
      <c r="M72" s="289">
        <v>2</v>
      </c>
      <c r="N72" s="290">
        <f>H72+O72</f>
        <v>49168</v>
      </c>
      <c r="O72" s="291">
        <f t="shared" si="119"/>
        <v>26</v>
      </c>
      <c r="P72" s="295">
        <f t="shared" si="120"/>
        <v>49331</v>
      </c>
      <c r="Q72" s="292">
        <f>P72+R72</f>
        <v>49338</v>
      </c>
      <c r="R72" s="277">
        <v>7</v>
      </c>
      <c r="S72" s="234">
        <f t="shared" si="123"/>
        <v>49357</v>
      </c>
      <c r="T72" s="293">
        <f>S72+U72</f>
        <v>49358</v>
      </c>
      <c r="U72" s="283">
        <v>1</v>
      </c>
      <c r="V72" s="294">
        <f t="shared" ref="V72:V73" si="126">T72</f>
        <v>49358</v>
      </c>
      <c r="W72" s="292">
        <f t="shared" si="124"/>
        <v>49359</v>
      </c>
      <c r="X72" s="277">
        <v>1</v>
      </c>
      <c r="Y72" s="278">
        <f>Z71</f>
        <v>49369</v>
      </c>
      <c r="Z72" s="279">
        <f t="shared" si="125"/>
        <v>49376</v>
      </c>
      <c r="AA72" s="280">
        <v>7</v>
      </c>
      <c r="AB72" s="352">
        <f t="shared" ref="AB72:AB73" si="127">Z72</f>
        <v>49376</v>
      </c>
      <c r="AC72" s="282">
        <f>AB72+AD72</f>
        <v>49380</v>
      </c>
      <c r="AD72" s="283">
        <v>4</v>
      </c>
    </row>
    <row r="73" spans="1:30" s="46" customFormat="1" ht="15" hidden="1" customHeight="1" thickBot="1">
      <c r="A73" s="260" t="s">
        <v>24</v>
      </c>
      <c r="B73" s="261"/>
      <c r="C73" s="262">
        <v>15</v>
      </c>
      <c r="D73" s="263">
        <v>223</v>
      </c>
      <c r="E73" s="264" t="s">
        <v>38</v>
      </c>
      <c r="F73" s="265">
        <f t="shared" ref="F73" si="128">AC73</f>
        <v>49387</v>
      </c>
      <c r="G73" s="266" t="s">
        <v>30</v>
      </c>
      <c r="H73" s="267">
        <f t="shared" si="118"/>
        <v>49168</v>
      </c>
      <c r="I73" s="268">
        <v>24</v>
      </c>
      <c r="J73" s="268">
        <v>0</v>
      </c>
      <c r="K73" s="268">
        <v>0</v>
      </c>
      <c r="L73" s="268"/>
      <c r="M73" s="268">
        <v>20</v>
      </c>
      <c r="N73" s="269">
        <f t="shared" ref="N73" si="129">H73+O73</f>
        <v>49212</v>
      </c>
      <c r="O73" s="270">
        <f t="shared" si="119"/>
        <v>44</v>
      </c>
      <c r="P73" s="295">
        <f t="shared" si="120"/>
        <v>49338</v>
      </c>
      <c r="Q73" s="272">
        <f t="shared" ref="Q73" si="130">P73+R73</f>
        <v>49345</v>
      </c>
      <c r="R73" s="273">
        <v>7</v>
      </c>
      <c r="S73" s="234">
        <f t="shared" si="123"/>
        <v>49359</v>
      </c>
      <c r="T73" s="274">
        <f t="shared" ref="T73" si="131">S73+U73</f>
        <v>49360</v>
      </c>
      <c r="U73" s="275">
        <v>1</v>
      </c>
      <c r="V73" s="294">
        <f t="shared" si="126"/>
        <v>49360</v>
      </c>
      <c r="W73" s="292">
        <f t="shared" si="124"/>
        <v>49361</v>
      </c>
      <c r="X73" s="277">
        <v>1</v>
      </c>
      <c r="Y73" s="278">
        <f>Z72</f>
        <v>49376</v>
      </c>
      <c r="Z73" s="279">
        <f>Y73+AA73</f>
        <v>49383</v>
      </c>
      <c r="AA73" s="280">
        <v>7</v>
      </c>
      <c r="AB73" s="352">
        <f t="shared" si="127"/>
        <v>49383</v>
      </c>
      <c r="AC73" s="282">
        <f t="shared" ref="AC73" si="132">AB73+AD73</f>
        <v>49387</v>
      </c>
      <c r="AD73" s="283">
        <v>4</v>
      </c>
    </row>
    <row r="74" spans="1:30" ht="15" hidden="1" thickBot="1">
      <c r="A74" s="187"/>
      <c r="B74" s="187"/>
      <c r="C74" s="187"/>
      <c r="D74" s="187"/>
      <c r="E74" s="12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7"/>
    </row>
    <row r="75" spans="1:30" ht="15" hidden="1" thickBot="1">
      <c r="A75" s="311" t="s">
        <v>24</v>
      </c>
      <c r="B75" s="312"/>
      <c r="C75" s="284"/>
      <c r="D75" s="232">
        <v>151</v>
      </c>
      <c r="E75" s="264" t="s">
        <v>38</v>
      </c>
      <c r="F75" s="287">
        <f>AC75</f>
        <v>49724</v>
      </c>
      <c r="G75" s="233" t="s">
        <v>32</v>
      </c>
      <c r="H75" s="288">
        <v>49383</v>
      </c>
      <c r="I75" s="237">
        <v>45</v>
      </c>
      <c r="J75" s="289">
        <v>5</v>
      </c>
      <c r="K75" s="289">
        <v>0</v>
      </c>
      <c r="L75" s="289"/>
      <c r="M75" s="289">
        <v>2</v>
      </c>
      <c r="N75" s="290">
        <f>H75+O75</f>
        <v>49435</v>
      </c>
      <c r="O75" s="291">
        <f>SUM(I75:M75)</f>
        <v>52</v>
      </c>
      <c r="P75" s="295">
        <v>49675</v>
      </c>
      <c r="Q75" s="292">
        <f>P75+R75</f>
        <v>49682</v>
      </c>
      <c r="R75" s="277">
        <v>7</v>
      </c>
      <c r="S75" s="234">
        <f>Q75+2</f>
        <v>49684</v>
      </c>
      <c r="T75" s="293">
        <f>S75+U75</f>
        <v>49685</v>
      </c>
      <c r="U75" s="283">
        <v>1</v>
      </c>
      <c r="V75" s="294">
        <f>T75</f>
        <v>49685</v>
      </c>
      <c r="W75" s="292">
        <f>V75+X75</f>
        <v>49703</v>
      </c>
      <c r="X75" s="277">
        <v>18</v>
      </c>
      <c r="Y75" s="235">
        <f>W75</f>
        <v>49703</v>
      </c>
      <c r="Z75" s="279">
        <f>Y75+AA75</f>
        <v>49710</v>
      </c>
      <c r="AA75" s="280">
        <v>7</v>
      </c>
      <c r="AB75" s="281">
        <f>Z75</f>
        <v>49710</v>
      </c>
      <c r="AC75" s="282">
        <f>AB75+AD75</f>
        <v>49724</v>
      </c>
      <c r="AD75" s="283">
        <v>14</v>
      </c>
    </row>
    <row r="76" spans="1:30" ht="15" hidden="1" thickBot="1">
      <c r="A76" s="260" t="s">
        <v>24</v>
      </c>
      <c r="B76" s="261"/>
      <c r="C76" s="262">
        <v>15</v>
      </c>
      <c r="D76" s="263">
        <v>152</v>
      </c>
      <c r="E76" s="264" t="s">
        <v>38</v>
      </c>
      <c r="F76" s="265">
        <f>AC76</f>
        <v>49743</v>
      </c>
      <c r="G76" s="186" t="s">
        <v>32</v>
      </c>
      <c r="H76" s="267">
        <f>N75</f>
        <v>49435</v>
      </c>
      <c r="I76" s="236">
        <v>45</v>
      </c>
      <c r="J76" s="268">
        <v>5</v>
      </c>
      <c r="K76" s="268">
        <v>0</v>
      </c>
      <c r="L76" s="268"/>
      <c r="M76" s="268">
        <v>2</v>
      </c>
      <c r="N76" s="269">
        <f>H76+O76</f>
        <v>49487</v>
      </c>
      <c r="O76" s="270">
        <f t="shared" ref="O76:O78" si="133">SUM(I76:M76)</f>
        <v>52</v>
      </c>
      <c r="P76" s="276">
        <f>Q75</f>
        <v>49682</v>
      </c>
      <c r="Q76" s="272">
        <f>P76+R76</f>
        <v>49689</v>
      </c>
      <c r="R76" s="273">
        <v>7</v>
      </c>
      <c r="S76" s="234">
        <f>W75</f>
        <v>49703</v>
      </c>
      <c r="T76" s="274">
        <f t="shared" ref="T76" si="134">S76+U76</f>
        <v>49704</v>
      </c>
      <c r="U76" s="275">
        <v>1</v>
      </c>
      <c r="V76" s="276">
        <f>T76</f>
        <v>49704</v>
      </c>
      <c r="W76" s="272">
        <f>V76+X76</f>
        <v>49722</v>
      </c>
      <c r="X76" s="273">
        <v>18</v>
      </c>
      <c r="Y76" s="313">
        <f>W76</f>
        <v>49722</v>
      </c>
      <c r="Z76" s="297">
        <f>Y76+AA76</f>
        <v>49729</v>
      </c>
      <c r="AA76" s="298">
        <v>7</v>
      </c>
      <c r="AB76" s="296">
        <f>Z76</f>
        <v>49729</v>
      </c>
      <c r="AC76" s="314">
        <f>AB76+AD76</f>
        <v>49743</v>
      </c>
      <c r="AD76" s="275">
        <v>14</v>
      </c>
    </row>
    <row r="77" spans="1:30" s="46" customFormat="1" ht="15" hidden="1" customHeight="1" thickBot="1">
      <c r="A77" s="260" t="s">
        <v>24</v>
      </c>
      <c r="B77" s="261"/>
      <c r="C77" s="284">
        <v>15</v>
      </c>
      <c r="D77" s="285">
        <v>251</v>
      </c>
      <c r="E77" s="286" t="s">
        <v>38</v>
      </c>
      <c r="F77" s="287">
        <f>AC77</f>
        <v>49740</v>
      </c>
      <c r="G77" s="266" t="s">
        <v>30</v>
      </c>
      <c r="H77" s="288">
        <f>N76</f>
        <v>49487</v>
      </c>
      <c r="I77" s="289">
        <v>24</v>
      </c>
      <c r="J77" s="289">
        <v>0</v>
      </c>
      <c r="K77" s="289">
        <v>0</v>
      </c>
      <c r="L77" s="289"/>
      <c r="M77" s="289">
        <v>2</v>
      </c>
      <c r="N77" s="290">
        <f>H77+O77</f>
        <v>49513</v>
      </c>
      <c r="O77" s="291">
        <f t="shared" si="133"/>
        <v>26</v>
      </c>
      <c r="P77" s="271">
        <f>Q76</f>
        <v>49689</v>
      </c>
      <c r="Q77" s="292">
        <f>P77+R77</f>
        <v>49696</v>
      </c>
      <c r="R77" s="277">
        <v>7</v>
      </c>
      <c r="S77" s="234">
        <f t="shared" ref="S77:S78" si="135">W76</f>
        <v>49722</v>
      </c>
      <c r="T77" s="293">
        <f>S77+U77</f>
        <v>49723</v>
      </c>
      <c r="U77" s="283">
        <v>1</v>
      </c>
      <c r="V77" s="294">
        <f>T77</f>
        <v>49723</v>
      </c>
      <c r="W77" s="292">
        <f>V77+X77</f>
        <v>49724</v>
      </c>
      <c r="X77" s="277">
        <v>1</v>
      </c>
      <c r="Y77" s="278">
        <f>Z76</f>
        <v>49729</v>
      </c>
      <c r="Z77" s="279">
        <f t="shared" ref="Z77:Z78" si="136">Y77+AA77</f>
        <v>49736</v>
      </c>
      <c r="AA77" s="280">
        <v>7</v>
      </c>
      <c r="AB77" s="281">
        <f>Z77</f>
        <v>49736</v>
      </c>
      <c r="AC77" s="282">
        <f>AB77+AD77</f>
        <v>49740</v>
      </c>
      <c r="AD77" s="283">
        <v>4</v>
      </c>
    </row>
    <row r="78" spans="1:30" s="46" customFormat="1" ht="15" hidden="1" customHeight="1" thickBot="1">
      <c r="A78" s="260" t="s">
        <v>24</v>
      </c>
      <c r="B78" s="261"/>
      <c r="C78" s="284">
        <v>15</v>
      </c>
      <c r="D78" s="285">
        <v>252</v>
      </c>
      <c r="E78" s="286" t="s">
        <v>38</v>
      </c>
      <c r="F78" s="287">
        <f>AC78</f>
        <v>49747</v>
      </c>
      <c r="G78" s="266" t="s">
        <v>30</v>
      </c>
      <c r="H78" s="288">
        <f>N77</f>
        <v>49513</v>
      </c>
      <c r="I78" s="289">
        <v>24</v>
      </c>
      <c r="J78" s="289">
        <v>0</v>
      </c>
      <c r="K78" s="289">
        <v>0</v>
      </c>
      <c r="L78" s="289"/>
      <c r="M78" s="289">
        <v>20</v>
      </c>
      <c r="N78" s="290">
        <f>H78+O78</f>
        <v>49557</v>
      </c>
      <c r="O78" s="291">
        <f t="shared" si="133"/>
        <v>44</v>
      </c>
      <c r="P78" s="295">
        <f>Q77</f>
        <v>49696</v>
      </c>
      <c r="Q78" s="292">
        <f>P78+R78</f>
        <v>49703</v>
      </c>
      <c r="R78" s="277">
        <v>7</v>
      </c>
      <c r="S78" s="234">
        <f t="shared" si="135"/>
        <v>49724</v>
      </c>
      <c r="T78" s="293">
        <f>S78+U78</f>
        <v>49725</v>
      </c>
      <c r="U78" s="283">
        <v>1</v>
      </c>
      <c r="V78" s="294">
        <f t="shared" ref="V78" si="137">T78</f>
        <v>49725</v>
      </c>
      <c r="W78" s="292">
        <f>V78+X78</f>
        <v>49726</v>
      </c>
      <c r="X78" s="277">
        <v>1</v>
      </c>
      <c r="Y78" s="278">
        <f>Z77</f>
        <v>49736</v>
      </c>
      <c r="Z78" s="279">
        <f t="shared" si="136"/>
        <v>49743</v>
      </c>
      <c r="AA78" s="280">
        <v>7</v>
      </c>
      <c r="AB78" s="352">
        <f>Z78</f>
        <v>49743</v>
      </c>
      <c r="AC78" s="282">
        <f>AB78+AD78</f>
        <v>49747</v>
      </c>
      <c r="AD78" s="283">
        <v>4</v>
      </c>
    </row>
    <row r="79" spans="1:30" ht="15" thickBot="1">
      <c r="A79" s="187"/>
      <c r="B79" s="187"/>
      <c r="C79" s="187"/>
      <c r="D79" s="187"/>
      <c r="E79" s="187"/>
      <c r="F79" s="187"/>
      <c r="G79" s="187"/>
      <c r="H79" s="187"/>
      <c r="I79" s="187"/>
      <c r="J79" s="187"/>
      <c r="K79" s="187"/>
      <c r="L79" s="187"/>
      <c r="M79" s="187"/>
      <c r="N79" s="187"/>
      <c r="O79" s="187"/>
      <c r="P79" s="187"/>
      <c r="Q79" s="187"/>
      <c r="R79" s="187"/>
      <c r="S79" s="187"/>
      <c r="T79" s="187"/>
      <c r="U79" s="187"/>
      <c r="V79" s="187"/>
      <c r="W79" s="187"/>
    </row>
    <row r="80" spans="1:30" ht="18" thickBot="1">
      <c r="A80" s="45" t="s">
        <v>41</v>
      </c>
      <c r="B80" s="31"/>
      <c r="C80" s="32"/>
      <c r="D80" s="33"/>
      <c r="E80" s="34"/>
      <c r="F80" s="35"/>
      <c r="G80" s="36"/>
      <c r="H80" s="37"/>
      <c r="I80" s="37"/>
      <c r="J80" s="37"/>
      <c r="K80" s="37"/>
      <c r="L80" s="37"/>
      <c r="M80" s="37"/>
      <c r="N80" s="37"/>
      <c r="O80" s="38"/>
      <c r="P80" s="39"/>
      <c r="Q80" s="39"/>
      <c r="R80" s="40"/>
      <c r="S80" s="41"/>
      <c r="T80" s="41"/>
      <c r="U80" s="40"/>
      <c r="V80" s="39"/>
      <c r="W80" s="39"/>
      <c r="X80" s="40"/>
      <c r="Y80" s="39"/>
      <c r="Z80" s="39"/>
      <c r="AA80" s="40"/>
      <c r="AB80" s="39"/>
      <c r="AC80" s="42"/>
      <c r="AD80" s="43"/>
    </row>
    <row r="81" spans="1:30" s="102" customFormat="1" ht="15" customHeight="1" thickBot="1">
      <c r="A81" s="299"/>
      <c r="B81" s="300"/>
      <c r="C81" s="300"/>
      <c r="D81" s="301"/>
      <c r="E81" s="259"/>
      <c r="F81" s="302"/>
      <c r="G81" s="259"/>
      <c r="H81" s="303"/>
      <c r="I81" s="304"/>
      <c r="J81" s="304"/>
      <c r="K81" s="304"/>
      <c r="L81" s="304"/>
      <c r="M81" s="304"/>
      <c r="N81" s="305"/>
      <c r="O81" s="248"/>
      <c r="P81" s="315"/>
      <c r="Q81" s="307"/>
      <c r="R81" s="248"/>
      <c r="S81" s="308"/>
      <c r="T81" s="309"/>
      <c r="U81" s="310"/>
      <c r="V81" s="307"/>
      <c r="W81" s="307"/>
      <c r="X81" s="248"/>
      <c r="Y81" s="306"/>
      <c r="Z81" s="306"/>
      <c r="AA81" s="310"/>
      <c r="AB81" s="306"/>
      <c r="AC81" s="315"/>
      <c r="AD81" s="310"/>
    </row>
    <row r="82" spans="1:30" s="46" customFormat="1" ht="15" customHeight="1" thickBot="1">
      <c r="A82" s="68" t="s">
        <v>39</v>
      </c>
      <c r="B82" s="69" t="s">
        <v>40</v>
      </c>
      <c r="C82" s="70"/>
      <c r="D82" s="128">
        <v>808</v>
      </c>
      <c r="E82" s="71" t="s">
        <v>38</v>
      </c>
      <c r="F82" s="72">
        <f t="shared" ref="F82:F84" si="138">AC82</f>
        <v>46775</v>
      </c>
      <c r="G82" s="73" t="s">
        <v>33</v>
      </c>
      <c r="H82" s="74">
        <v>46478</v>
      </c>
      <c r="I82" s="75">
        <v>24</v>
      </c>
      <c r="J82" s="75">
        <v>0</v>
      </c>
      <c r="K82" s="75">
        <v>0</v>
      </c>
      <c r="L82" s="75"/>
      <c r="M82" s="75">
        <v>2</v>
      </c>
      <c r="N82" s="76">
        <f t="shared" ref="N82:N84" si="139">H82+O82</f>
        <v>46504</v>
      </c>
      <c r="O82" s="77">
        <f t="shared" ref="O82:O84" si="140">SUM(I82:M82)</f>
        <v>26</v>
      </c>
      <c r="P82" s="52">
        <v>46753</v>
      </c>
      <c r="Q82" s="130">
        <f t="shared" ref="Q82:Q84" si="141">P82+R82</f>
        <v>46760</v>
      </c>
      <c r="R82" s="131">
        <v>7</v>
      </c>
      <c r="S82" s="134">
        <f>Q82+2</f>
        <v>46762</v>
      </c>
      <c r="T82" s="82">
        <f t="shared" ref="T82:T84" si="142">S82+U82</f>
        <v>46763</v>
      </c>
      <c r="U82" s="80">
        <v>1</v>
      </c>
      <c r="V82" s="78">
        <f>T82</f>
        <v>46763</v>
      </c>
      <c r="W82" s="130">
        <f>V82+X82</f>
        <v>46764</v>
      </c>
      <c r="X82" s="131">
        <v>1</v>
      </c>
      <c r="Y82" s="84">
        <f>W82</f>
        <v>46764</v>
      </c>
      <c r="Z82" s="79">
        <f>Y82+AA82</f>
        <v>46771</v>
      </c>
      <c r="AA82" s="83">
        <v>7</v>
      </c>
      <c r="AB82" s="78">
        <f t="shared" ref="AB82:AB84" si="143">Z82</f>
        <v>46771</v>
      </c>
      <c r="AC82" s="85">
        <f t="shared" ref="AC82:AC83" si="144">AB82+AD82</f>
        <v>46775</v>
      </c>
      <c r="AD82" s="80">
        <v>4</v>
      </c>
    </row>
    <row r="83" spans="1:30" s="46" customFormat="1" ht="15" customHeight="1" thickBot="1">
      <c r="A83" s="47" t="s">
        <v>39</v>
      </c>
      <c r="B83" s="69" t="s">
        <v>40</v>
      </c>
      <c r="C83" s="48">
        <v>15</v>
      </c>
      <c r="D83" s="87">
        <v>801</v>
      </c>
      <c r="E83" s="34" t="s">
        <v>38</v>
      </c>
      <c r="F83" s="49">
        <f t="shared" si="138"/>
        <v>46801</v>
      </c>
      <c r="G83" s="73" t="s">
        <v>55</v>
      </c>
      <c r="H83" s="50">
        <f>N82</f>
        <v>46504</v>
      </c>
      <c r="I83" s="51">
        <v>45</v>
      </c>
      <c r="J83" s="51">
        <v>5</v>
      </c>
      <c r="K83" s="51">
        <v>0</v>
      </c>
      <c r="L83" s="51"/>
      <c r="M83" s="51">
        <v>2</v>
      </c>
      <c r="N83" s="64">
        <f t="shared" si="139"/>
        <v>46556</v>
      </c>
      <c r="O83" s="38">
        <f t="shared" si="140"/>
        <v>52</v>
      </c>
      <c r="P83" s="133">
        <f>Q82</f>
        <v>46760</v>
      </c>
      <c r="Q83" s="53">
        <f t="shared" si="141"/>
        <v>46767</v>
      </c>
      <c r="R83" s="54">
        <v>7</v>
      </c>
      <c r="S83" s="65">
        <f>W82</f>
        <v>46764</v>
      </c>
      <c r="T83" s="55">
        <f>S83+U83</f>
        <v>46765</v>
      </c>
      <c r="U83" s="61">
        <v>1</v>
      </c>
      <c r="V83" s="66">
        <f>T83</f>
        <v>46765</v>
      </c>
      <c r="W83" s="53">
        <f>V83+X83</f>
        <v>46780</v>
      </c>
      <c r="X83" s="54">
        <v>15</v>
      </c>
      <c r="Y83" s="57">
        <f>W83</f>
        <v>46780</v>
      </c>
      <c r="Z83" s="58">
        <f t="shared" ref="Z83:Z84" si="145">Y83+AA83</f>
        <v>46787</v>
      </c>
      <c r="AA83" s="56">
        <v>7</v>
      </c>
      <c r="AB83" s="59">
        <f t="shared" si="143"/>
        <v>46787</v>
      </c>
      <c r="AC83" s="60">
        <f t="shared" si="144"/>
        <v>46801</v>
      </c>
      <c r="AD83" s="61">
        <v>14</v>
      </c>
    </row>
    <row r="84" spans="1:30" s="46" customFormat="1" ht="15" customHeight="1" thickBot="1">
      <c r="A84" s="47" t="s">
        <v>39</v>
      </c>
      <c r="B84" s="69" t="s">
        <v>40</v>
      </c>
      <c r="C84" s="48">
        <v>15</v>
      </c>
      <c r="D84" s="87">
        <v>802</v>
      </c>
      <c r="E84" s="34" t="s">
        <v>38</v>
      </c>
      <c r="F84" s="49">
        <f t="shared" si="138"/>
        <v>46817</v>
      </c>
      <c r="G84" s="73" t="s">
        <v>56</v>
      </c>
      <c r="H84" s="50">
        <f>N83</f>
        <v>46556</v>
      </c>
      <c r="I84" s="51">
        <v>45</v>
      </c>
      <c r="J84" s="51">
        <v>5</v>
      </c>
      <c r="K84" s="51">
        <v>0</v>
      </c>
      <c r="L84" s="51"/>
      <c r="M84" s="51">
        <v>2</v>
      </c>
      <c r="N84" s="64">
        <f t="shared" si="139"/>
        <v>46608</v>
      </c>
      <c r="O84" s="38">
        <f t="shared" si="140"/>
        <v>52</v>
      </c>
      <c r="P84" s="52">
        <f>Q83</f>
        <v>46767</v>
      </c>
      <c r="Q84" s="53">
        <f t="shared" si="141"/>
        <v>46774</v>
      </c>
      <c r="R84" s="54">
        <v>7</v>
      </c>
      <c r="S84" s="65">
        <f t="shared" ref="S84" si="146">W83</f>
        <v>46780</v>
      </c>
      <c r="T84" s="55">
        <f t="shared" si="142"/>
        <v>46781</v>
      </c>
      <c r="U84" s="61">
        <v>1</v>
      </c>
      <c r="V84" s="66">
        <f>T84</f>
        <v>46781</v>
      </c>
      <c r="W84" s="53">
        <f>V84+X84</f>
        <v>46796</v>
      </c>
      <c r="X84" s="54">
        <v>15</v>
      </c>
      <c r="Y84" s="57">
        <f>W84</f>
        <v>46796</v>
      </c>
      <c r="Z84" s="58">
        <f t="shared" si="145"/>
        <v>46803</v>
      </c>
      <c r="AA84" s="56">
        <v>7</v>
      </c>
      <c r="AB84" s="59">
        <f t="shared" si="143"/>
        <v>46803</v>
      </c>
      <c r="AC84" s="60">
        <f>AB84+AD84</f>
        <v>46817</v>
      </c>
      <c r="AD84" s="61">
        <v>14</v>
      </c>
    </row>
    <row r="85" spans="1:30" ht="15" thickBot="1">
      <c r="A85" s="68" t="s">
        <v>39</v>
      </c>
      <c r="B85" s="69" t="s">
        <v>40</v>
      </c>
      <c r="C85" s="70">
        <v>15</v>
      </c>
      <c r="D85" s="128">
        <v>803</v>
      </c>
      <c r="E85" s="71" t="s">
        <v>38</v>
      </c>
      <c r="F85" s="72">
        <f>AC85</f>
        <v>46833</v>
      </c>
      <c r="G85" s="73" t="s">
        <v>48</v>
      </c>
      <c r="H85" s="74">
        <f>N84</f>
        <v>46608</v>
      </c>
      <c r="I85" s="75">
        <v>40</v>
      </c>
      <c r="J85" s="75">
        <v>5</v>
      </c>
      <c r="K85" s="75">
        <v>0</v>
      </c>
      <c r="L85" s="75"/>
      <c r="M85" s="75">
        <v>2</v>
      </c>
      <c r="N85" s="76">
        <f>H85+O85</f>
        <v>46655</v>
      </c>
      <c r="O85" s="77">
        <f>SUM(I85:M85)</f>
        <v>47</v>
      </c>
      <c r="P85" s="370">
        <f>Q84</f>
        <v>46774</v>
      </c>
      <c r="Q85" s="130">
        <f>P85+R85</f>
        <v>46781</v>
      </c>
      <c r="R85" s="131">
        <v>7</v>
      </c>
      <c r="S85" s="65">
        <f>W84</f>
        <v>46796</v>
      </c>
      <c r="T85" s="82">
        <f>S85+U85</f>
        <v>46797</v>
      </c>
      <c r="U85" s="80">
        <v>1</v>
      </c>
      <c r="V85" s="66">
        <f t="shared" ref="V85:V86" si="147">T85</f>
        <v>46797</v>
      </c>
      <c r="W85" s="130">
        <f t="shared" ref="W85" si="148">V85+X85</f>
        <v>46812</v>
      </c>
      <c r="X85" s="131">
        <v>15</v>
      </c>
      <c r="Y85" s="132">
        <f>W85</f>
        <v>46812</v>
      </c>
      <c r="Z85" s="79">
        <f>Y85+AA85</f>
        <v>46819</v>
      </c>
      <c r="AA85" s="83">
        <v>7</v>
      </c>
      <c r="AB85" s="78">
        <f>Z85</f>
        <v>46819</v>
      </c>
      <c r="AC85" s="85">
        <f>AB85+AD85</f>
        <v>46833</v>
      </c>
      <c r="AD85" s="80">
        <v>14</v>
      </c>
    </row>
    <row r="86" spans="1:30" ht="15" thickBot="1">
      <c r="A86" s="47" t="s">
        <v>39</v>
      </c>
      <c r="B86" s="69" t="s">
        <v>40</v>
      </c>
      <c r="C86" s="48">
        <v>15</v>
      </c>
      <c r="D86" s="103">
        <v>820</v>
      </c>
      <c r="E86" s="71" t="s">
        <v>38</v>
      </c>
      <c r="F86" s="49">
        <f>AC86</f>
        <v>46825</v>
      </c>
      <c r="G86" s="63" t="s">
        <v>60</v>
      </c>
      <c r="H86" s="50">
        <f>N85</f>
        <v>46655</v>
      </c>
      <c r="I86" s="51">
        <v>24</v>
      </c>
      <c r="J86" s="51">
        <v>0</v>
      </c>
      <c r="K86" s="51">
        <v>0</v>
      </c>
      <c r="L86" s="51"/>
      <c r="M86" s="51">
        <v>20</v>
      </c>
      <c r="N86" s="64">
        <f>H86+O86</f>
        <v>46699</v>
      </c>
      <c r="O86" s="38">
        <f t="shared" ref="O86" si="149">SUM(I86:M86)</f>
        <v>44</v>
      </c>
      <c r="P86" s="52">
        <f>Q85</f>
        <v>46781</v>
      </c>
      <c r="Q86" s="53">
        <f>P86+R86</f>
        <v>46788</v>
      </c>
      <c r="R86" s="54">
        <v>7</v>
      </c>
      <c r="S86" s="65">
        <f>W85</f>
        <v>46812</v>
      </c>
      <c r="T86" s="55">
        <f>S86+U86</f>
        <v>46813</v>
      </c>
      <c r="U86" s="61">
        <v>1</v>
      </c>
      <c r="V86" s="66">
        <f t="shared" si="147"/>
        <v>46813</v>
      </c>
      <c r="W86" s="53">
        <f>V86+X86</f>
        <v>46814</v>
      </c>
      <c r="X86" s="54">
        <v>1</v>
      </c>
      <c r="Y86" s="67">
        <f>W86</f>
        <v>46814</v>
      </c>
      <c r="Z86" s="58">
        <f>Y86+AA86</f>
        <v>46821</v>
      </c>
      <c r="AA86" s="56">
        <v>7</v>
      </c>
      <c r="AB86" s="59">
        <f>Z86</f>
        <v>46821</v>
      </c>
      <c r="AC86" s="60">
        <f>AB86+AD86</f>
        <v>46825</v>
      </c>
      <c r="AD86" s="61">
        <v>4</v>
      </c>
    </row>
    <row r="87" spans="1:30" ht="15" hidden="1" thickBot="1">
      <c r="A87" s="187"/>
      <c r="B87" s="187"/>
      <c r="C87" s="187"/>
      <c r="D87" s="187"/>
      <c r="E87" s="127"/>
      <c r="F87" s="187"/>
      <c r="G87" s="187"/>
      <c r="H87" s="187"/>
      <c r="I87" s="187"/>
      <c r="J87" s="187"/>
      <c r="K87" s="187"/>
      <c r="L87" s="187"/>
      <c r="M87" s="187"/>
      <c r="N87" s="187"/>
      <c r="O87" s="187"/>
      <c r="P87" s="187"/>
      <c r="Q87" s="187"/>
      <c r="R87" s="187"/>
      <c r="S87" s="187"/>
      <c r="T87" s="187"/>
      <c r="U87" s="187"/>
      <c r="V87" s="187"/>
      <c r="W87" s="187"/>
    </row>
    <row r="88" spans="1:30" ht="15" hidden="1" thickBot="1">
      <c r="A88" s="311" t="s">
        <v>39</v>
      </c>
      <c r="B88" s="312">
        <v>8</v>
      </c>
      <c r="C88" s="284"/>
      <c r="D88" s="232">
        <v>804</v>
      </c>
      <c r="E88" s="264" t="s">
        <v>38</v>
      </c>
      <c r="F88" s="287">
        <f>AC88</f>
        <v>48627</v>
      </c>
      <c r="G88" s="233" t="s">
        <v>61</v>
      </c>
      <c r="H88" s="288">
        <v>48305</v>
      </c>
      <c r="I88" s="237">
        <v>40</v>
      </c>
      <c r="J88" s="289">
        <v>5</v>
      </c>
      <c r="K88" s="289">
        <v>0</v>
      </c>
      <c r="L88" s="289"/>
      <c r="M88" s="289">
        <v>2</v>
      </c>
      <c r="N88" s="290">
        <f>H88+O88</f>
        <v>48352</v>
      </c>
      <c r="O88" s="291">
        <f>SUM(I88:M88)</f>
        <v>47</v>
      </c>
      <c r="P88" s="295">
        <v>48580</v>
      </c>
      <c r="Q88" s="292">
        <f>P88+R88</f>
        <v>48587</v>
      </c>
      <c r="R88" s="277">
        <v>7</v>
      </c>
      <c r="S88" s="234">
        <f>Q88+2</f>
        <v>48589</v>
      </c>
      <c r="T88" s="293">
        <f>S88+U88</f>
        <v>48590</v>
      </c>
      <c r="U88" s="283">
        <v>1</v>
      </c>
      <c r="V88" s="294">
        <f>T88</f>
        <v>48590</v>
      </c>
      <c r="W88" s="292">
        <f>V88+X88</f>
        <v>48606</v>
      </c>
      <c r="X88" s="277">
        <v>16</v>
      </c>
      <c r="Y88" s="235">
        <f>W88</f>
        <v>48606</v>
      </c>
      <c r="Z88" s="279">
        <f>Y88+AA88</f>
        <v>48613</v>
      </c>
      <c r="AA88" s="280">
        <v>7</v>
      </c>
      <c r="AB88" s="281">
        <f>Z88</f>
        <v>48613</v>
      </c>
      <c r="AC88" s="282">
        <f>AB88+AD88</f>
        <v>48627</v>
      </c>
      <c r="AD88" s="283">
        <v>14</v>
      </c>
    </row>
    <row r="89" spans="1:30" ht="15" hidden="1" thickBot="1">
      <c r="A89" s="260" t="s">
        <v>65</v>
      </c>
      <c r="B89" s="261">
        <v>8</v>
      </c>
      <c r="C89" s="262">
        <v>15</v>
      </c>
      <c r="D89" s="263">
        <v>805</v>
      </c>
      <c r="E89" s="264" t="s">
        <v>38</v>
      </c>
      <c r="F89" s="265">
        <f>AC89</f>
        <v>48646</v>
      </c>
      <c r="G89" s="186" t="s">
        <v>46</v>
      </c>
      <c r="H89" s="267">
        <f>N88</f>
        <v>48352</v>
      </c>
      <c r="I89" s="236">
        <v>48</v>
      </c>
      <c r="J89" s="268">
        <v>5</v>
      </c>
      <c r="K89" s="268">
        <v>0</v>
      </c>
      <c r="L89" s="268"/>
      <c r="M89" s="268">
        <v>2</v>
      </c>
      <c r="N89" s="269">
        <f>H89+O89</f>
        <v>48407</v>
      </c>
      <c r="O89" s="270">
        <f t="shared" ref="O89:O90" si="150">SUM(I89:M89)</f>
        <v>55</v>
      </c>
      <c r="P89" s="276">
        <f>Q88</f>
        <v>48587</v>
      </c>
      <c r="Q89" s="272">
        <f>P89+R89</f>
        <v>48594</v>
      </c>
      <c r="R89" s="273">
        <v>7</v>
      </c>
      <c r="S89" s="234">
        <f>W88</f>
        <v>48606</v>
      </c>
      <c r="T89" s="274">
        <f t="shared" ref="T89" si="151">S89+U89</f>
        <v>48607</v>
      </c>
      <c r="U89" s="275">
        <v>1</v>
      </c>
      <c r="V89" s="276">
        <f>T89</f>
        <v>48607</v>
      </c>
      <c r="W89" s="272">
        <f t="shared" ref="W89" si="152">V89+X89</f>
        <v>48625</v>
      </c>
      <c r="X89" s="273">
        <v>18</v>
      </c>
      <c r="Y89" s="313">
        <f>W89</f>
        <v>48625</v>
      </c>
      <c r="Z89" s="297">
        <f>Y89+AA89</f>
        <v>48632</v>
      </c>
      <c r="AA89" s="298">
        <v>7</v>
      </c>
      <c r="AB89" s="296">
        <f>Z89</f>
        <v>48632</v>
      </c>
      <c r="AC89" s="314">
        <f>AB89+AD89</f>
        <v>48646</v>
      </c>
      <c r="AD89" s="275">
        <v>14</v>
      </c>
    </row>
    <row r="90" spans="1:30" s="46" customFormat="1" ht="15" hidden="1" customHeight="1" thickBot="1">
      <c r="A90" s="260" t="s">
        <v>65</v>
      </c>
      <c r="B90" s="261">
        <v>8</v>
      </c>
      <c r="C90" s="284">
        <v>15</v>
      </c>
      <c r="D90" s="285">
        <v>818</v>
      </c>
      <c r="E90" s="286" t="s">
        <v>38</v>
      </c>
      <c r="F90" s="287">
        <f>AC90</f>
        <v>48664</v>
      </c>
      <c r="G90" s="186" t="s">
        <v>67</v>
      </c>
      <c r="H90" s="288">
        <f>N89</f>
        <v>48407</v>
      </c>
      <c r="I90" s="236">
        <v>42</v>
      </c>
      <c r="J90" s="289">
        <v>5</v>
      </c>
      <c r="K90" s="289">
        <v>0</v>
      </c>
      <c r="L90" s="289"/>
      <c r="M90" s="289">
        <v>20</v>
      </c>
      <c r="N90" s="290">
        <f>H90+O90</f>
        <v>48474</v>
      </c>
      <c r="O90" s="291">
        <f t="shared" si="150"/>
        <v>67</v>
      </c>
      <c r="P90" s="295">
        <f>Q89</f>
        <v>48594</v>
      </c>
      <c r="Q90" s="292">
        <f>P90+R90</f>
        <v>48601</v>
      </c>
      <c r="R90" s="277">
        <v>7</v>
      </c>
      <c r="S90" s="234">
        <f t="shared" ref="S90" si="153">W89</f>
        <v>48625</v>
      </c>
      <c r="T90" s="293">
        <f>S90+U90</f>
        <v>48626</v>
      </c>
      <c r="U90" s="283">
        <v>1</v>
      </c>
      <c r="V90" s="294">
        <f>T90</f>
        <v>48626</v>
      </c>
      <c r="W90" s="292">
        <f>V90+X90</f>
        <v>48643</v>
      </c>
      <c r="X90" s="277">
        <v>17</v>
      </c>
      <c r="Y90" s="278">
        <f>W90</f>
        <v>48643</v>
      </c>
      <c r="Z90" s="279">
        <f t="shared" ref="Z90" si="154">Y90+AA90</f>
        <v>48650</v>
      </c>
      <c r="AA90" s="280">
        <v>7</v>
      </c>
      <c r="AB90" s="366">
        <f>Z90</f>
        <v>48650</v>
      </c>
      <c r="AC90" s="282">
        <f>AB90+AD90</f>
        <v>48664</v>
      </c>
      <c r="AD90" s="283">
        <v>14</v>
      </c>
    </row>
    <row r="91" spans="1:30" ht="15" hidden="1" thickBot="1">
      <c r="A91" s="187"/>
      <c r="B91" s="187"/>
      <c r="C91" s="187"/>
      <c r="D91" s="187"/>
      <c r="E91" s="127"/>
      <c r="F91" s="187"/>
      <c r="G91" s="127"/>
      <c r="H91" s="187"/>
      <c r="I91" s="187"/>
      <c r="J91" s="187"/>
      <c r="K91" s="187"/>
      <c r="L91" s="187"/>
      <c r="M91" s="187"/>
      <c r="N91" s="187"/>
      <c r="O91" s="187"/>
      <c r="P91" s="187"/>
      <c r="Q91" s="187"/>
      <c r="R91" s="187"/>
      <c r="S91" s="187"/>
      <c r="T91" s="187"/>
      <c r="U91" s="187"/>
      <c r="V91" s="187"/>
      <c r="W91" s="187"/>
    </row>
    <row r="92" spans="1:30" ht="15" hidden="1" thickBot="1">
      <c r="A92" s="311" t="s">
        <v>39</v>
      </c>
      <c r="B92" s="312">
        <v>9</v>
      </c>
      <c r="C92" s="284"/>
      <c r="D92" s="232">
        <v>807</v>
      </c>
      <c r="E92" s="264" t="s">
        <v>38</v>
      </c>
      <c r="F92" s="287">
        <f>AC92</f>
        <v>48967</v>
      </c>
      <c r="G92" s="266" t="s">
        <v>30</v>
      </c>
      <c r="H92" s="288">
        <v>48670</v>
      </c>
      <c r="I92" s="289">
        <v>24</v>
      </c>
      <c r="J92" s="289">
        <v>0</v>
      </c>
      <c r="K92" s="289">
        <v>0</v>
      </c>
      <c r="L92" s="289"/>
      <c r="M92" s="289">
        <v>2</v>
      </c>
      <c r="N92" s="290">
        <f>H92+O92</f>
        <v>48696</v>
      </c>
      <c r="O92" s="291">
        <f>SUM(I92:M92)</f>
        <v>26</v>
      </c>
      <c r="P92" s="295">
        <v>48945</v>
      </c>
      <c r="Q92" s="292">
        <f>P92+R92</f>
        <v>48952</v>
      </c>
      <c r="R92" s="277">
        <v>7</v>
      </c>
      <c r="S92" s="234">
        <f>Q92+2</f>
        <v>48954</v>
      </c>
      <c r="T92" s="293">
        <f>S92+U92</f>
        <v>48955</v>
      </c>
      <c r="U92" s="283">
        <v>1</v>
      </c>
      <c r="V92" s="294">
        <f>T92</f>
        <v>48955</v>
      </c>
      <c r="W92" s="292">
        <f>V92+X92</f>
        <v>48956</v>
      </c>
      <c r="X92" s="277">
        <v>1</v>
      </c>
      <c r="Y92" s="235">
        <f>W92</f>
        <v>48956</v>
      </c>
      <c r="Z92" s="279">
        <f>Y92+AA92</f>
        <v>48963</v>
      </c>
      <c r="AA92" s="280">
        <v>7</v>
      </c>
      <c r="AB92" s="281">
        <f>Z92</f>
        <v>48963</v>
      </c>
      <c r="AC92" s="282">
        <f>AB92+AD92</f>
        <v>48967</v>
      </c>
      <c r="AD92" s="283">
        <v>4</v>
      </c>
    </row>
    <row r="93" spans="1:30" ht="15" hidden="1" thickBot="1">
      <c r="A93" s="260" t="s">
        <v>65</v>
      </c>
      <c r="B93" s="261">
        <v>9</v>
      </c>
      <c r="C93" s="262">
        <v>15</v>
      </c>
      <c r="D93" s="263">
        <v>814</v>
      </c>
      <c r="E93" s="264" t="s">
        <v>38</v>
      </c>
      <c r="F93" s="265">
        <f>AC93</f>
        <v>48994</v>
      </c>
      <c r="G93" s="186" t="s">
        <v>48</v>
      </c>
      <c r="H93" s="267">
        <f>N92</f>
        <v>48696</v>
      </c>
      <c r="I93" s="236">
        <v>54</v>
      </c>
      <c r="J93" s="268">
        <v>5</v>
      </c>
      <c r="K93" s="268">
        <v>0</v>
      </c>
      <c r="L93" s="268"/>
      <c r="M93" s="268">
        <v>20</v>
      </c>
      <c r="N93" s="269">
        <f>H93+O93</f>
        <v>48775</v>
      </c>
      <c r="O93" s="270">
        <f t="shared" ref="O93" si="155">SUM(I93:M93)</f>
        <v>79</v>
      </c>
      <c r="P93" s="276">
        <f>Q92</f>
        <v>48952</v>
      </c>
      <c r="Q93" s="272">
        <f>P93+R93</f>
        <v>48959</v>
      </c>
      <c r="R93" s="273">
        <v>7</v>
      </c>
      <c r="S93" s="234">
        <f>W92</f>
        <v>48956</v>
      </c>
      <c r="T93" s="274">
        <f t="shared" ref="T93" si="156">S93+U93</f>
        <v>48957</v>
      </c>
      <c r="U93" s="275">
        <v>1</v>
      </c>
      <c r="V93" s="276">
        <f>T93</f>
        <v>48957</v>
      </c>
      <c r="W93" s="272">
        <f t="shared" ref="W93" si="157">V93+X93</f>
        <v>48973</v>
      </c>
      <c r="X93" s="273">
        <v>16</v>
      </c>
      <c r="Y93" s="313">
        <f>W93</f>
        <v>48973</v>
      </c>
      <c r="Z93" s="297">
        <f>Y93+AA93</f>
        <v>48980</v>
      </c>
      <c r="AA93" s="298">
        <v>7</v>
      </c>
      <c r="AB93" s="296">
        <f>Z93</f>
        <v>48980</v>
      </c>
      <c r="AC93" s="314">
        <f>AB93+AD93</f>
        <v>48994</v>
      </c>
      <c r="AD93" s="275">
        <v>14</v>
      </c>
    </row>
    <row r="94" spans="1:30" ht="15" hidden="1" thickBot="1">
      <c r="A94" s="187"/>
      <c r="B94" s="187"/>
      <c r="C94" s="187"/>
      <c r="D94" s="187"/>
      <c r="E94" s="127"/>
      <c r="F94" s="187"/>
      <c r="G94" s="187"/>
      <c r="H94" s="187"/>
      <c r="I94" s="187"/>
      <c r="J94" s="187"/>
      <c r="K94" s="187"/>
      <c r="L94" s="187"/>
      <c r="M94" s="187"/>
      <c r="N94" s="187"/>
      <c r="O94" s="187"/>
      <c r="P94" s="187"/>
      <c r="Q94" s="187"/>
      <c r="R94" s="187"/>
      <c r="S94" s="187"/>
      <c r="T94" s="187"/>
      <c r="U94" s="187"/>
      <c r="V94" s="187"/>
      <c r="W94" s="187"/>
    </row>
    <row r="95" spans="1:30" ht="15" hidden="1" thickBot="1">
      <c r="A95" s="311" t="s">
        <v>39</v>
      </c>
      <c r="B95" s="312"/>
      <c r="C95" s="284"/>
      <c r="D95" s="232">
        <v>810</v>
      </c>
      <c r="E95" s="264" t="s">
        <v>38</v>
      </c>
      <c r="F95" s="287">
        <f>AC95</f>
        <v>49357</v>
      </c>
      <c r="G95" s="233" t="s">
        <v>61</v>
      </c>
      <c r="H95" s="288">
        <v>49035</v>
      </c>
      <c r="I95" s="237">
        <v>40</v>
      </c>
      <c r="J95" s="289">
        <v>5</v>
      </c>
      <c r="K95" s="289">
        <v>0</v>
      </c>
      <c r="L95" s="289"/>
      <c r="M95" s="289">
        <v>2</v>
      </c>
      <c r="N95" s="290">
        <f>H95+O95</f>
        <v>49082</v>
      </c>
      <c r="O95" s="291">
        <f>SUM(I95:M95)</f>
        <v>47</v>
      </c>
      <c r="P95" s="295">
        <v>49310</v>
      </c>
      <c r="Q95" s="292">
        <f>P95+R95</f>
        <v>49317</v>
      </c>
      <c r="R95" s="277">
        <v>7</v>
      </c>
      <c r="S95" s="234">
        <f>Q95+2</f>
        <v>49319</v>
      </c>
      <c r="T95" s="293">
        <f>S95+U95</f>
        <v>49320</v>
      </c>
      <c r="U95" s="283">
        <v>1</v>
      </c>
      <c r="V95" s="294">
        <f>T95</f>
        <v>49320</v>
      </c>
      <c r="W95" s="292">
        <f>V95+X95</f>
        <v>49336</v>
      </c>
      <c r="X95" s="277">
        <v>16</v>
      </c>
      <c r="Y95" s="235">
        <f>W95</f>
        <v>49336</v>
      </c>
      <c r="Z95" s="279">
        <f>Y95+AA95</f>
        <v>49343</v>
      </c>
      <c r="AA95" s="280">
        <v>7</v>
      </c>
      <c r="AB95" s="281">
        <f>Z95</f>
        <v>49343</v>
      </c>
      <c r="AC95" s="282">
        <f>AB95+AD95</f>
        <v>49357</v>
      </c>
      <c r="AD95" s="283">
        <v>14</v>
      </c>
    </row>
    <row r="96" spans="1:30" ht="15" hidden="1" thickBot="1">
      <c r="A96" s="311" t="s">
        <v>39</v>
      </c>
      <c r="B96" s="261"/>
      <c r="C96" s="262">
        <v>15</v>
      </c>
      <c r="D96" s="263">
        <v>811</v>
      </c>
      <c r="E96" s="264" t="s">
        <v>38</v>
      </c>
      <c r="F96" s="265">
        <f>AC96</f>
        <v>49374</v>
      </c>
      <c r="G96" s="186" t="s">
        <v>61</v>
      </c>
      <c r="H96" s="267">
        <f>N95</f>
        <v>49082</v>
      </c>
      <c r="I96" s="236">
        <v>40</v>
      </c>
      <c r="J96" s="268">
        <v>5</v>
      </c>
      <c r="K96" s="268">
        <v>0</v>
      </c>
      <c r="L96" s="268"/>
      <c r="M96" s="268">
        <v>2</v>
      </c>
      <c r="N96" s="269">
        <f>H96+O96</f>
        <v>49129</v>
      </c>
      <c r="O96" s="270">
        <f t="shared" ref="O96:O98" si="158">SUM(I96:M96)</f>
        <v>47</v>
      </c>
      <c r="P96" s="276">
        <f>Q95</f>
        <v>49317</v>
      </c>
      <c r="Q96" s="272">
        <f>P96+R96</f>
        <v>49324</v>
      </c>
      <c r="R96" s="273">
        <v>7</v>
      </c>
      <c r="S96" s="234">
        <f>W95</f>
        <v>49336</v>
      </c>
      <c r="T96" s="274">
        <f t="shared" ref="T96" si="159">S96+U96</f>
        <v>49337</v>
      </c>
      <c r="U96" s="275">
        <v>1</v>
      </c>
      <c r="V96" s="276">
        <f>T96</f>
        <v>49337</v>
      </c>
      <c r="W96" s="272">
        <f t="shared" ref="W96" si="160">V96+X96</f>
        <v>49353</v>
      </c>
      <c r="X96" s="273">
        <v>16</v>
      </c>
      <c r="Y96" s="313">
        <f>W96</f>
        <v>49353</v>
      </c>
      <c r="Z96" s="297">
        <f>Y96+AA96</f>
        <v>49360</v>
      </c>
      <c r="AA96" s="298">
        <v>7</v>
      </c>
      <c r="AB96" s="296">
        <f>Z96</f>
        <v>49360</v>
      </c>
      <c r="AC96" s="314">
        <f>AB96+AD96</f>
        <v>49374</v>
      </c>
      <c r="AD96" s="275">
        <v>14</v>
      </c>
    </row>
    <row r="97" spans="1:30" s="46" customFormat="1" ht="15" hidden="1" customHeight="1" thickBot="1">
      <c r="A97" s="311" t="s">
        <v>39</v>
      </c>
      <c r="B97" s="261"/>
      <c r="C97" s="284">
        <v>15</v>
      </c>
      <c r="D97" s="285">
        <v>230</v>
      </c>
      <c r="E97" s="286" t="s">
        <v>38</v>
      </c>
      <c r="F97" s="287">
        <f>AC97</f>
        <v>49366</v>
      </c>
      <c r="G97" s="266" t="s">
        <v>30</v>
      </c>
      <c r="H97" s="288">
        <f>N96</f>
        <v>49129</v>
      </c>
      <c r="I97" s="289">
        <v>24</v>
      </c>
      <c r="J97" s="289">
        <v>0</v>
      </c>
      <c r="K97" s="289">
        <v>0</v>
      </c>
      <c r="L97" s="289"/>
      <c r="M97" s="289">
        <v>2</v>
      </c>
      <c r="N97" s="290">
        <f>H97+O97</f>
        <v>49155</v>
      </c>
      <c r="O97" s="291">
        <f t="shared" si="158"/>
        <v>26</v>
      </c>
      <c r="P97" s="271">
        <f>Q96</f>
        <v>49324</v>
      </c>
      <c r="Q97" s="292">
        <f>P97+R97</f>
        <v>49331</v>
      </c>
      <c r="R97" s="277">
        <v>7</v>
      </c>
      <c r="S97" s="234">
        <f t="shared" ref="S97:S98" si="161">W96</f>
        <v>49353</v>
      </c>
      <c r="T97" s="293">
        <f>S97+U97</f>
        <v>49354</v>
      </c>
      <c r="U97" s="283">
        <v>1</v>
      </c>
      <c r="V97" s="294">
        <f>T97</f>
        <v>49354</v>
      </c>
      <c r="W97" s="292">
        <f>V97+X97</f>
        <v>49355</v>
      </c>
      <c r="X97" s="277">
        <v>1</v>
      </c>
      <c r="Y97" s="278">
        <f>W97</f>
        <v>49355</v>
      </c>
      <c r="Z97" s="279">
        <f t="shared" ref="Z97:Z98" si="162">Y97+AA97</f>
        <v>49362</v>
      </c>
      <c r="AA97" s="280">
        <v>7</v>
      </c>
      <c r="AB97" s="366">
        <f t="shared" ref="AB97:AB98" si="163">Z97</f>
        <v>49362</v>
      </c>
      <c r="AC97" s="282">
        <f>AB97+AD97</f>
        <v>49366</v>
      </c>
      <c r="AD97" s="283">
        <v>4</v>
      </c>
    </row>
    <row r="98" spans="1:30" s="46" customFormat="1" ht="15" hidden="1" customHeight="1" thickBot="1">
      <c r="A98" s="311" t="s">
        <v>39</v>
      </c>
      <c r="B98" s="261"/>
      <c r="C98" s="284">
        <v>15</v>
      </c>
      <c r="D98" s="285">
        <v>229</v>
      </c>
      <c r="E98" s="286" t="s">
        <v>38</v>
      </c>
      <c r="F98" s="287">
        <f>AC98</f>
        <v>49368</v>
      </c>
      <c r="G98" s="266" t="s">
        <v>30</v>
      </c>
      <c r="H98" s="288">
        <f>N97</f>
        <v>49155</v>
      </c>
      <c r="I98" s="289">
        <v>24</v>
      </c>
      <c r="J98" s="289">
        <v>0</v>
      </c>
      <c r="K98" s="289">
        <v>0</v>
      </c>
      <c r="L98" s="289"/>
      <c r="M98" s="289">
        <v>20</v>
      </c>
      <c r="N98" s="290">
        <f>H98+O98</f>
        <v>49199</v>
      </c>
      <c r="O98" s="291">
        <f t="shared" si="158"/>
        <v>44</v>
      </c>
      <c r="P98" s="295">
        <f>Q97</f>
        <v>49331</v>
      </c>
      <c r="Q98" s="292">
        <f>P98+R98</f>
        <v>49338</v>
      </c>
      <c r="R98" s="277">
        <v>7</v>
      </c>
      <c r="S98" s="234">
        <f t="shared" si="161"/>
        <v>49355</v>
      </c>
      <c r="T98" s="293">
        <f>S98+U98</f>
        <v>49356</v>
      </c>
      <c r="U98" s="283">
        <v>1</v>
      </c>
      <c r="V98" s="294">
        <f t="shared" ref="V98" si="164">T98</f>
        <v>49356</v>
      </c>
      <c r="W98" s="292">
        <f>V98+X98</f>
        <v>49357</v>
      </c>
      <c r="X98" s="277">
        <v>1</v>
      </c>
      <c r="Y98" s="278">
        <f>W98</f>
        <v>49357</v>
      </c>
      <c r="Z98" s="279">
        <f t="shared" si="162"/>
        <v>49364</v>
      </c>
      <c r="AA98" s="280">
        <v>7</v>
      </c>
      <c r="AB98" s="366">
        <f t="shared" si="163"/>
        <v>49364</v>
      </c>
      <c r="AC98" s="282">
        <f>AB98+AD98</f>
        <v>49368</v>
      </c>
      <c r="AD98" s="283">
        <v>4</v>
      </c>
    </row>
    <row r="99" spans="1:30" ht="15" hidden="1" thickBot="1">
      <c r="A99" s="187"/>
      <c r="B99" s="187"/>
      <c r="C99" s="187"/>
      <c r="D99" s="187"/>
      <c r="E99" s="127"/>
      <c r="F99" s="127"/>
      <c r="G99" s="127"/>
      <c r="H99" s="187"/>
      <c r="I99" s="187"/>
      <c r="J99" s="187"/>
      <c r="K99" s="187"/>
      <c r="L99" s="187"/>
      <c r="M99" s="187"/>
      <c r="N99" s="187"/>
      <c r="O99" s="187"/>
      <c r="P99" s="187"/>
      <c r="Q99" s="187"/>
      <c r="R99" s="187"/>
      <c r="S99" s="187"/>
      <c r="T99" s="187"/>
      <c r="U99" s="187"/>
      <c r="V99" s="187"/>
      <c r="W99" s="187"/>
    </row>
    <row r="100" spans="1:30" ht="15" hidden="1" thickBot="1">
      <c r="A100" s="311" t="s">
        <v>39</v>
      </c>
      <c r="B100" s="312"/>
      <c r="C100" s="284"/>
      <c r="D100" s="232">
        <v>821</v>
      </c>
      <c r="E100" s="264" t="s">
        <v>38</v>
      </c>
      <c r="F100" s="265">
        <f>AC100</f>
        <v>49697</v>
      </c>
      <c r="G100" s="266" t="s">
        <v>30</v>
      </c>
      <c r="H100" s="288">
        <v>49400</v>
      </c>
      <c r="I100" s="289">
        <v>24</v>
      </c>
      <c r="J100" s="289">
        <v>0</v>
      </c>
      <c r="K100" s="289">
        <v>0</v>
      </c>
      <c r="L100" s="289"/>
      <c r="M100" s="289">
        <v>2</v>
      </c>
      <c r="N100" s="290">
        <f>H100+O100</f>
        <v>49426</v>
      </c>
      <c r="O100" s="291">
        <f>SUM(I100:M100)</f>
        <v>26</v>
      </c>
      <c r="P100" s="295">
        <v>49675</v>
      </c>
      <c r="Q100" s="292">
        <f>P100+R100</f>
        <v>49682</v>
      </c>
      <c r="R100" s="277">
        <v>7</v>
      </c>
      <c r="S100" s="234">
        <f>Q100+2</f>
        <v>49684</v>
      </c>
      <c r="T100" s="293">
        <f>S100+U100</f>
        <v>49685</v>
      </c>
      <c r="U100" s="283">
        <v>1</v>
      </c>
      <c r="V100" s="294">
        <f>T100</f>
        <v>49685</v>
      </c>
      <c r="W100" s="292">
        <f>V100+X100</f>
        <v>49686</v>
      </c>
      <c r="X100" s="277">
        <v>1</v>
      </c>
      <c r="Y100" s="235">
        <f>W100</f>
        <v>49686</v>
      </c>
      <c r="Z100" s="279">
        <f>Y100+AA100</f>
        <v>49693</v>
      </c>
      <c r="AA100" s="280">
        <v>7</v>
      </c>
      <c r="AB100" s="281">
        <f>Z100</f>
        <v>49693</v>
      </c>
      <c r="AC100" s="282">
        <f>AB100+AD100</f>
        <v>49697</v>
      </c>
      <c r="AD100" s="283">
        <v>4</v>
      </c>
    </row>
    <row r="101" spans="1:30" ht="15" hidden="1" thickBot="1">
      <c r="A101" s="260" t="s">
        <v>65</v>
      </c>
      <c r="B101" s="261"/>
      <c r="C101" s="262">
        <v>15</v>
      </c>
      <c r="D101" s="263">
        <v>822</v>
      </c>
      <c r="E101" s="264" t="s">
        <v>38</v>
      </c>
      <c r="F101" s="265">
        <f>AC101</f>
        <v>49699</v>
      </c>
      <c r="G101" s="266" t="s">
        <v>30</v>
      </c>
      <c r="H101" s="267">
        <f>N100</f>
        <v>49426</v>
      </c>
      <c r="I101" s="268">
        <v>24</v>
      </c>
      <c r="J101" s="268">
        <v>0</v>
      </c>
      <c r="K101" s="268">
        <v>0</v>
      </c>
      <c r="L101" s="268"/>
      <c r="M101" s="268">
        <v>20</v>
      </c>
      <c r="N101" s="269">
        <f>H101+O101</f>
        <v>49470</v>
      </c>
      <c r="O101" s="270">
        <f t="shared" ref="O101" si="165">SUM(I101:M101)</f>
        <v>44</v>
      </c>
      <c r="P101" s="276">
        <f>Q100</f>
        <v>49682</v>
      </c>
      <c r="Q101" s="272">
        <f>P101+R101</f>
        <v>49689</v>
      </c>
      <c r="R101" s="273">
        <v>7</v>
      </c>
      <c r="S101" s="234">
        <f>W100</f>
        <v>49686</v>
      </c>
      <c r="T101" s="274">
        <f t="shared" ref="T101" si="166">S101+U101</f>
        <v>49687</v>
      </c>
      <c r="U101" s="275">
        <v>1</v>
      </c>
      <c r="V101" s="276">
        <f>T101</f>
        <v>49687</v>
      </c>
      <c r="W101" s="272">
        <f t="shared" ref="W101" si="167">V101+X101</f>
        <v>49688</v>
      </c>
      <c r="X101" s="273">
        <v>1</v>
      </c>
      <c r="Y101" s="313">
        <f>W101</f>
        <v>49688</v>
      </c>
      <c r="Z101" s="297">
        <f>Y101+AA101</f>
        <v>49695</v>
      </c>
      <c r="AA101" s="298">
        <v>7</v>
      </c>
      <c r="AB101" s="352">
        <f>Z101</f>
        <v>49695</v>
      </c>
      <c r="AC101" s="314">
        <f>AB101+AD101</f>
        <v>49699</v>
      </c>
      <c r="AD101" s="275">
        <v>4</v>
      </c>
    </row>
    <row r="102" spans="1:30" ht="15" hidden="1" thickBot="1">
      <c r="A102" s="187"/>
      <c r="B102" s="187"/>
      <c r="C102" s="187"/>
      <c r="D102" s="187"/>
      <c r="E102" s="127"/>
      <c r="F102" s="187"/>
      <c r="G102" s="187"/>
      <c r="H102" s="187"/>
      <c r="I102" s="187"/>
      <c r="J102" s="187"/>
      <c r="K102" s="187"/>
      <c r="L102" s="187"/>
      <c r="M102" s="187"/>
      <c r="N102" s="187"/>
      <c r="O102" s="187"/>
      <c r="P102" s="187"/>
      <c r="Q102" s="187"/>
      <c r="R102" s="187"/>
      <c r="S102" s="187"/>
      <c r="T102" s="187"/>
      <c r="U102" s="187"/>
      <c r="V102" s="187"/>
      <c r="W102" s="187"/>
    </row>
    <row r="103" spans="1:30" ht="15" hidden="1" thickBot="1">
      <c r="A103" s="311" t="s">
        <v>39</v>
      </c>
      <c r="B103" s="312"/>
      <c r="C103" s="284"/>
      <c r="D103" s="232">
        <v>824</v>
      </c>
      <c r="E103" s="264" t="s">
        <v>38</v>
      </c>
      <c r="F103" s="287">
        <f>AC103</f>
        <v>50078</v>
      </c>
      <c r="G103" s="233" t="s">
        <v>68</v>
      </c>
      <c r="H103" s="288">
        <v>49766</v>
      </c>
      <c r="I103" s="237">
        <v>30</v>
      </c>
      <c r="J103" s="289">
        <v>5</v>
      </c>
      <c r="K103" s="289">
        <v>0</v>
      </c>
      <c r="L103" s="289"/>
      <c r="M103" s="289">
        <v>2</v>
      </c>
      <c r="N103" s="290">
        <f>H103+O103</f>
        <v>49803</v>
      </c>
      <c r="O103" s="291">
        <f>SUM(I103:M103)</f>
        <v>37</v>
      </c>
      <c r="P103" s="295">
        <v>50041</v>
      </c>
      <c r="Q103" s="292">
        <f>P103+R103</f>
        <v>50048</v>
      </c>
      <c r="R103" s="277">
        <v>7</v>
      </c>
      <c r="S103" s="234">
        <f>Q103+2</f>
        <v>50050</v>
      </c>
      <c r="T103" s="293">
        <f>S103+U103</f>
        <v>50051</v>
      </c>
      <c r="U103" s="283">
        <v>1</v>
      </c>
      <c r="V103" s="294">
        <f>T103</f>
        <v>50051</v>
      </c>
      <c r="W103" s="292">
        <f>V103+X103</f>
        <v>50057</v>
      </c>
      <c r="X103" s="277">
        <v>6</v>
      </c>
      <c r="Y103" s="235">
        <f>W103</f>
        <v>50057</v>
      </c>
      <c r="Z103" s="279">
        <f>Y103+AA103</f>
        <v>50064</v>
      </c>
      <c r="AA103" s="280">
        <v>7</v>
      </c>
      <c r="AB103" s="281">
        <f>Z103</f>
        <v>50064</v>
      </c>
      <c r="AC103" s="282">
        <f>AB103+AD103</f>
        <v>50078</v>
      </c>
      <c r="AD103" s="283">
        <v>14</v>
      </c>
    </row>
    <row r="104" spans="1:30" ht="15" hidden="1" thickBot="1">
      <c r="A104" s="311" t="s">
        <v>39</v>
      </c>
      <c r="B104" s="261"/>
      <c r="C104" s="262">
        <v>15</v>
      </c>
      <c r="D104" s="263">
        <v>825</v>
      </c>
      <c r="E104" s="264" t="s">
        <v>38</v>
      </c>
      <c r="F104" s="265">
        <f>AC104</f>
        <v>50085</v>
      </c>
      <c r="G104" s="186" t="s">
        <v>68</v>
      </c>
      <c r="H104" s="267">
        <f>N103</f>
        <v>49803</v>
      </c>
      <c r="I104" s="236">
        <v>30</v>
      </c>
      <c r="J104" s="268">
        <v>5</v>
      </c>
      <c r="K104" s="268">
        <v>0</v>
      </c>
      <c r="L104" s="268"/>
      <c r="M104" s="268">
        <v>20</v>
      </c>
      <c r="N104" s="269">
        <f>H104+O104</f>
        <v>49858</v>
      </c>
      <c r="O104" s="270">
        <f t="shared" ref="O104" si="168">SUM(I104:M104)</f>
        <v>55</v>
      </c>
      <c r="P104" s="276">
        <f>Q103</f>
        <v>50048</v>
      </c>
      <c r="Q104" s="272">
        <f>P104+R104</f>
        <v>50055</v>
      </c>
      <c r="R104" s="273">
        <v>7</v>
      </c>
      <c r="S104" s="234">
        <f>W103</f>
        <v>50057</v>
      </c>
      <c r="T104" s="274">
        <f t="shared" ref="T104" si="169">S104+U104</f>
        <v>50058</v>
      </c>
      <c r="U104" s="275">
        <v>1</v>
      </c>
      <c r="V104" s="276">
        <f>T104</f>
        <v>50058</v>
      </c>
      <c r="W104" s="272">
        <f t="shared" ref="W104" si="170">V104+X104</f>
        <v>50064</v>
      </c>
      <c r="X104" s="273">
        <v>6</v>
      </c>
      <c r="Y104" s="313">
        <f>W104</f>
        <v>50064</v>
      </c>
      <c r="Z104" s="297">
        <f>Y104+AA104</f>
        <v>50071</v>
      </c>
      <c r="AA104" s="298">
        <v>7</v>
      </c>
      <c r="AB104" s="296">
        <f>Z104</f>
        <v>50071</v>
      </c>
      <c r="AC104" s="314">
        <f>AB104+AD104</f>
        <v>50085</v>
      </c>
      <c r="AD104" s="275">
        <v>14</v>
      </c>
    </row>
    <row r="105" spans="1:30" ht="15" hidden="1" thickBot="1">
      <c r="A105" s="187"/>
      <c r="B105" s="187"/>
      <c r="C105" s="187"/>
      <c r="D105" s="187"/>
      <c r="E105" s="127"/>
      <c r="F105" s="187"/>
      <c r="G105" s="187"/>
      <c r="H105" s="187"/>
      <c r="I105" s="187"/>
      <c r="J105" s="187"/>
      <c r="K105" s="187"/>
      <c r="L105" s="187"/>
      <c r="M105" s="187"/>
      <c r="N105" s="187"/>
      <c r="O105" s="187"/>
      <c r="P105" s="187"/>
      <c r="Q105" s="187"/>
      <c r="R105" s="187"/>
      <c r="S105" s="187"/>
      <c r="T105" s="187"/>
      <c r="U105" s="187"/>
      <c r="V105" s="187"/>
      <c r="W105" s="187"/>
    </row>
    <row r="106" spans="1:30" ht="15" hidden="1" thickBot="1">
      <c r="A106" s="311" t="s">
        <v>39</v>
      </c>
      <c r="B106" s="312"/>
      <c r="C106" s="284"/>
      <c r="D106" s="232">
        <v>823</v>
      </c>
      <c r="E106" s="264" t="s">
        <v>38</v>
      </c>
      <c r="F106" s="287">
        <f>AC106</f>
        <v>50443</v>
      </c>
      <c r="G106" s="233" t="s">
        <v>68</v>
      </c>
      <c r="H106" s="288">
        <v>50131</v>
      </c>
      <c r="I106" s="237">
        <v>30</v>
      </c>
      <c r="J106" s="289">
        <v>5</v>
      </c>
      <c r="K106" s="289">
        <v>0</v>
      </c>
      <c r="L106" s="289"/>
      <c r="M106" s="289">
        <v>20</v>
      </c>
      <c r="N106" s="290">
        <f>H106+O106</f>
        <v>50186</v>
      </c>
      <c r="O106" s="291">
        <f>SUM(I106:M106)</f>
        <v>55</v>
      </c>
      <c r="P106" s="295">
        <v>50406</v>
      </c>
      <c r="Q106" s="292">
        <f>P106+R106</f>
        <v>50413</v>
      </c>
      <c r="R106" s="277">
        <v>7</v>
      </c>
      <c r="S106" s="234">
        <f>Q106+2</f>
        <v>50415</v>
      </c>
      <c r="T106" s="293">
        <f>S106+U106</f>
        <v>50416</v>
      </c>
      <c r="U106" s="283">
        <v>1</v>
      </c>
      <c r="V106" s="294">
        <f>T106</f>
        <v>50416</v>
      </c>
      <c r="W106" s="292">
        <f>V106+X106</f>
        <v>50422</v>
      </c>
      <c r="X106" s="277">
        <v>6</v>
      </c>
      <c r="Y106" s="235">
        <f>W106</f>
        <v>50422</v>
      </c>
      <c r="Z106" s="279">
        <f>Y106+AA106</f>
        <v>50429</v>
      </c>
      <c r="AA106" s="280">
        <v>7</v>
      </c>
      <c r="AB106" s="281">
        <f>Z106</f>
        <v>50429</v>
      </c>
      <c r="AC106" s="282">
        <f>AB106+AD106</f>
        <v>50443</v>
      </c>
      <c r="AD106" s="283">
        <v>14</v>
      </c>
    </row>
    <row r="107" spans="1:30" ht="15" thickBot="1">
      <c r="A107" s="187"/>
      <c r="B107" s="187"/>
      <c r="C107" s="187"/>
      <c r="D107" s="187"/>
      <c r="E107" s="187"/>
      <c r="F107" s="187"/>
      <c r="G107" s="187"/>
      <c r="H107" s="187"/>
      <c r="I107" s="187"/>
      <c r="J107" s="187"/>
      <c r="K107" s="187"/>
      <c r="L107" s="187"/>
      <c r="M107" s="187"/>
      <c r="N107" s="187"/>
      <c r="O107" s="187"/>
      <c r="P107" s="187"/>
      <c r="Q107" s="187"/>
      <c r="R107" s="187"/>
      <c r="S107" s="187"/>
      <c r="T107" s="187"/>
      <c r="U107" s="187"/>
      <c r="V107" s="187"/>
      <c r="W107" s="187"/>
    </row>
    <row r="108" spans="1:30" ht="18" thickBot="1">
      <c r="A108" s="45" t="s">
        <v>44</v>
      </c>
      <c r="B108" s="31"/>
      <c r="C108" s="32"/>
      <c r="D108" s="33"/>
      <c r="E108" s="34"/>
      <c r="F108" s="35"/>
      <c r="G108" s="36"/>
      <c r="H108" s="37"/>
      <c r="I108" s="37"/>
      <c r="J108" s="37"/>
      <c r="K108" s="37"/>
      <c r="L108" s="37"/>
      <c r="M108" s="37"/>
      <c r="N108" s="37"/>
      <c r="O108" s="38"/>
      <c r="P108" s="39"/>
      <c r="Q108" s="39"/>
      <c r="R108" s="40"/>
      <c r="S108" s="41"/>
      <c r="T108" s="41"/>
      <c r="U108" s="40"/>
      <c r="V108" s="39"/>
      <c r="W108" s="39"/>
      <c r="X108" s="40"/>
      <c r="Y108" s="39"/>
      <c r="Z108" s="39"/>
      <c r="AA108" s="40"/>
      <c r="AB108" s="39"/>
      <c r="AC108" s="42"/>
      <c r="AD108" s="43"/>
    </row>
    <row r="109" spans="1:30" ht="15" customHeight="1" thickBot="1">
      <c r="G109" s="139"/>
    </row>
    <row r="110" spans="1:30" s="46" customFormat="1" ht="15" customHeight="1" thickBot="1">
      <c r="A110" s="47" t="s">
        <v>28</v>
      </c>
      <c r="B110" s="62">
        <v>2</v>
      </c>
      <c r="C110" s="48"/>
      <c r="D110" s="87">
        <v>509</v>
      </c>
      <c r="E110" s="34" t="s">
        <v>29</v>
      </c>
      <c r="F110" s="49">
        <f t="shared" ref="F110:F117" si="171">AC110</f>
        <v>45925</v>
      </c>
      <c r="G110" s="73" t="s">
        <v>71</v>
      </c>
      <c r="H110" s="50">
        <v>45748</v>
      </c>
      <c r="I110" s="51">
        <v>64</v>
      </c>
      <c r="J110" s="51">
        <v>5</v>
      </c>
      <c r="K110" s="51">
        <v>0</v>
      </c>
      <c r="L110" s="51"/>
      <c r="M110" s="51">
        <v>2</v>
      </c>
      <c r="N110" s="64">
        <f t="shared" ref="N110:N117" si="172">H110+O110</f>
        <v>45819</v>
      </c>
      <c r="O110" s="38">
        <f t="shared" ref="O110:O117" si="173">SUM(I110:M110)</f>
        <v>71</v>
      </c>
      <c r="P110" s="44">
        <f>N111+2</f>
        <v>45865</v>
      </c>
      <c r="Q110" s="53">
        <f>P110+R110</f>
        <v>45872</v>
      </c>
      <c r="R110" s="54">
        <v>7</v>
      </c>
      <c r="S110" s="65">
        <f>Q110+2</f>
        <v>45874</v>
      </c>
      <c r="T110" s="55">
        <f t="shared" ref="T110" si="174">S110+U110</f>
        <v>45875</v>
      </c>
      <c r="U110" s="61">
        <v>1</v>
      </c>
      <c r="V110" s="66">
        <f>T110</f>
        <v>45875</v>
      </c>
      <c r="W110" s="53">
        <f>V110+X110</f>
        <v>45904</v>
      </c>
      <c r="X110" s="54">
        <v>29</v>
      </c>
      <c r="Y110" s="57">
        <f>W110</f>
        <v>45904</v>
      </c>
      <c r="Z110" s="58">
        <f t="shared" ref="Z110:Z114" si="175">Y110+AA110</f>
        <v>45911</v>
      </c>
      <c r="AA110" s="56">
        <v>7</v>
      </c>
      <c r="AB110" s="59">
        <f t="shared" ref="AB110" si="176">Z110</f>
        <v>45911</v>
      </c>
      <c r="AC110" s="60">
        <f t="shared" ref="AC110" si="177">AB110+AD110</f>
        <v>45925</v>
      </c>
      <c r="AD110" s="61">
        <v>14</v>
      </c>
    </row>
    <row r="111" spans="1:30" ht="15" thickBot="1">
      <c r="A111" s="47" t="s">
        <v>28</v>
      </c>
      <c r="B111" s="69">
        <v>2</v>
      </c>
      <c r="C111" s="48">
        <v>15</v>
      </c>
      <c r="D111" s="103">
        <v>611</v>
      </c>
      <c r="E111" s="316" t="s">
        <v>29</v>
      </c>
      <c r="F111" s="49">
        <f>AC111</f>
        <v>45922</v>
      </c>
      <c r="G111" s="318" t="s">
        <v>70</v>
      </c>
      <c r="H111" s="50">
        <f>N110</f>
        <v>45819</v>
      </c>
      <c r="I111" s="51">
        <v>24</v>
      </c>
      <c r="J111" s="51">
        <v>0</v>
      </c>
      <c r="K111" s="51">
        <v>0</v>
      </c>
      <c r="L111" s="51"/>
      <c r="M111" s="51">
        <v>20</v>
      </c>
      <c r="N111" s="64">
        <f>H111+O111</f>
        <v>45863</v>
      </c>
      <c r="O111" s="317">
        <f t="shared" si="173"/>
        <v>44</v>
      </c>
      <c r="P111" s="52">
        <f>Q110</f>
        <v>45872</v>
      </c>
      <c r="Q111" s="53">
        <f>P111+R111</f>
        <v>45879</v>
      </c>
      <c r="R111" s="54">
        <v>7</v>
      </c>
      <c r="S111" s="65">
        <f>W110</f>
        <v>45904</v>
      </c>
      <c r="T111" s="55">
        <f>S111+U111</f>
        <v>45905</v>
      </c>
      <c r="U111" s="61">
        <v>1</v>
      </c>
      <c r="V111" s="66">
        <f t="shared" ref="V111" si="178">T111</f>
        <v>45905</v>
      </c>
      <c r="W111" s="53">
        <f>V111+X111</f>
        <v>45906</v>
      </c>
      <c r="X111" s="54">
        <v>1</v>
      </c>
      <c r="Y111" s="67">
        <f>Z110</f>
        <v>45911</v>
      </c>
      <c r="Z111" s="58">
        <f>Y111+AA111</f>
        <v>45918</v>
      </c>
      <c r="AA111" s="56">
        <v>7</v>
      </c>
      <c r="AB111" s="59">
        <f>Z111</f>
        <v>45918</v>
      </c>
      <c r="AC111" s="60">
        <f>AB111+AD111</f>
        <v>45922</v>
      </c>
      <c r="AD111" s="61">
        <v>4</v>
      </c>
    </row>
    <row r="112" spans="1:30" s="46" customFormat="1" ht="15" customHeight="1" thickBot="1">
      <c r="A112" s="104"/>
      <c r="B112" s="105"/>
      <c r="C112" s="106"/>
      <c r="D112" s="107"/>
      <c r="E112" s="108"/>
      <c r="F112" s="109"/>
      <c r="G112" s="110"/>
      <c r="H112" s="111"/>
      <c r="I112" s="112"/>
      <c r="J112" s="112"/>
      <c r="K112" s="112"/>
      <c r="L112" s="112"/>
      <c r="M112" s="112"/>
      <c r="N112" s="113"/>
      <c r="O112" s="114"/>
      <c r="P112" s="115"/>
      <c r="Q112" s="116"/>
      <c r="R112" s="117"/>
      <c r="S112" s="118"/>
      <c r="T112" s="119"/>
      <c r="U112" s="120"/>
      <c r="V112" s="121"/>
      <c r="W112" s="116"/>
      <c r="X112" s="117"/>
      <c r="Y112" s="122"/>
      <c r="Z112" s="123"/>
      <c r="AA112" s="120"/>
      <c r="AB112" s="124"/>
      <c r="AC112" s="125"/>
      <c r="AD112" s="126"/>
    </row>
    <row r="113" spans="1:30" s="46" customFormat="1" ht="15" customHeight="1" thickBot="1">
      <c r="A113" s="47" t="s">
        <v>28</v>
      </c>
      <c r="B113" s="62">
        <v>7</v>
      </c>
      <c r="C113" s="48"/>
      <c r="D113" s="87">
        <v>623</v>
      </c>
      <c r="E113" s="34" t="s">
        <v>29</v>
      </c>
      <c r="F113" s="49">
        <f>AC113</f>
        <v>46399</v>
      </c>
      <c r="G113" s="63" t="s">
        <v>30</v>
      </c>
      <c r="H113" s="50">
        <v>46113</v>
      </c>
      <c r="I113" s="51">
        <v>30</v>
      </c>
      <c r="J113" s="51">
        <v>0</v>
      </c>
      <c r="K113" s="51">
        <v>0</v>
      </c>
      <c r="L113" s="51"/>
      <c r="M113" s="51">
        <v>2</v>
      </c>
      <c r="N113" s="64">
        <f>H113+O113</f>
        <v>46145</v>
      </c>
      <c r="O113" s="38">
        <f>SUM(I113:M113)</f>
        <v>32</v>
      </c>
      <c r="P113" s="44">
        <f>N118</f>
        <v>46363</v>
      </c>
      <c r="Q113" s="53">
        <f>P113+R113</f>
        <v>46370</v>
      </c>
      <c r="R113" s="54">
        <v>7</v>
      </c>
      <c r="S113" s="65">
        <f>Q117+2</f>
        <v>46386</v>
      </c>
      <c r="T113" s="55">
        <f t="shared" ref="T113:T118" si="179">S113+U113</f>
        <v>46387</v>
      </c>
      <c r="U113" s="61">
        <v>1</v>
      </c>
      <c r="V113" s="59">
        <f>T113</f>
        <v>46387</v>
      </c>
      <c r="W113" s="53">
        <f>V113+X113</f>
        <v>46388</v>
      </c>
      <c r="X113" s="54">
        <v>1</v>
      </c>
      <c r="Y113" s="57">
        <f>W113</f>
        <v>46388</v>
      </c>
      <c r="Z113" s="58">
        <f>Y113+AA113</f>
        <v>46395</v>
      </c>
      <c r="AA113" s="56">
        <v>7</v>
      </c>
      <c r="AB113" s="59">
        <f>Z113</f>
        <v>46395</v>
      </c>
      <c r="AC113" s="60">
        <f t="shared" ref="AC113:AC118" si="180">AB113+AD113</f>
        <v>46399</v>
      </c>
      <c r="AD113" s="61">
        <v>4</v>
      </c>
    </row>
    <row r="114" spans="1:30" s="46" customFormat="1" ht="15" customHeight="1" thickBot="1">
      <c r="A114" s="47" t="s">
        <v>28</v>
      </c>
      <c r="B114" s="62">
        <v>7</v>
      </c>
      <c r="C114" s="48">
        <v>15</v>
      </c>
      <c r="D114" s="87">
        <v>524</v>
      </c>
      <c r="E114" s="316" t="s">
        <v>29</v>
      </c>
      <c r="F114" s="49">
        <f t="shared" si="171"/>
        <v>46330</v>
      </c>
      <c r="G114" s="319" t="s">
        <v>57</v>
      </c>
      <c r="H114" s="50">
        <f>N113</f>
        <v>46145</v>
      </c>
      <c r="I114" s="51">
        <v>54</v>
      </c>
      <c r="J114" s="51">
        <v>5</v>
      </c>
      <c r="K114" s="51">
        <v>0</v>
      </c>
      <c r="L114" s="51"/>
      <c r="M114" s="51">
        <v>2</v>
      </c>
      <c r="N114" s="64">
        <f t="shared" si="172"/>
        <v>46206</v>
      </c>
      <c r="O114" s="317">
        <f t="shared" si="173"/>
        <v>61</v>
      </c>
      <c r="P114" s="59">
        <f>N114+2</f>
        <v>46208</v>
      </c>
      <c r="Q114" s="53">
        <f t="shared" ref="Q114" si="181">P114+R114</f>
        <v>46215</v>
      </c>
      <c r="R114" s="54">
        <v>7</v>
      </c>
      <c r="S114" s="140">
        <v>46279</v>
      </c>
      <c r="T114" s="55">
        <f t="shared" si="179"/>
        <v>46280</v>
      </c>
      <c r="U114" s="61">
        <v>1</v>
      </c>
      <c r="V114" s="66">
        <f>T114</f>
        <v>46280</v>
      </c>
      <c r="W114" s="53">
        <f t="shared" ref="W114" si="182">V114+X114</f>
        <v>46309</v>
      </c>
      <c r="X114" s="54">
        <v>29</v>
      </c>
      <c r="Y114" s="57">
        <f>W114</f>
        <v>46309</v>
      </c>
      <c r="Z114" s="58">
        <f t="shared" si="175"/>
        <v>46316</v>
      </c>
      <c r="AA114" s="56">
        <v>7</v>
      </c>
      <c r="AB114" s="59">
        <f t="shared" ref="AB114:AB118" si="183">Z114</f>
        <v>46316</v>
      </c>
      <c r="AC114" s="60">
        <f t="shared" si="180"/>
        <v>46330</v>
      </c>
      <c r="AD114" s="61">
        <v>14</v>
      </c>
    </row>
    <row r="115" spans="1:30" s="46" customFormat="1" ht="15" customHeight="1" thickBot="1">
      <c r="A115" s="47" t="s">
        <v>28</v>
      </c>
      <c r="B115" s="62">
        <v>7</v>
      </c>
      <c r="C115" s="48">
        <v>15</v>
      </c>
      <c r="D115" s="87">
        <v>515</v>
      </c>
      <c r="E115" s="316" t="s">
        <v>29</v>
      </c>
      <c r="F115" s="49">
        <f>AC115</f>
        <v>46360</v>
      </c>
      <c r="G115" s="319" t="s">
        <v>58</v>
      </c>
      <c r="H115" s="50">
        <f>N114</f>
        <v>46206</v>
      </c>
      <c r="I115" s="51">
        <v>54</v>
      </c>
      <c r="J115" s="51">
        <v>5</v>
      </c>
      <c r="K115" s="51">
        <v>0</v>
      </c>
      <c r="L115" s="51"/>
      <c r="M115" s="51">
        <v>2</v>
      </c>
      <c r="N115" s="64">
        <f>H115+O115</f>
        <v>46267</v>
      </c>
      <c r="O115" s="317">
        <f>SUM(I115:M115)</f>
        <v>61</v>
      </c>
      <c r="P115" s="59">
        <f>N115+2</f>
        <v>46269</v>
      </c>
      <c r="Q115" s="53">
        <f>P115+R115</f>
        <v>46276</v>
      </c>
      <c r="R115" s="54">
        <v>7</v>
      </c>
      <c r="S115" s="65">
        <f>W114</f>
        <v>46309</v>
      </c>
      <c r="T115" s="55">
        <f t="shared" si="179"/>
        <v>46310</v>
      </c>
      <c r="U115" s="61">
        <v>1</v>
      </c>
      <c r="V115" s="66">
        <f>T115</f>
        <v>46310</v>
      </c>
      <c r="W115" s="53">
        <f>V115+X115</f>
        <v>46339</v>
      </c>
      <c r="X115" s="54">
        <v>29</v>
      </c>
      <c r="Y115" s="57">
        <f>W115</f>
        <v>46339</v>
      </c>
      <c r="Z115" s="58">
        <f>Y115+AA115</f>
        <v>46346</v>
      </c>
      <c r="AA115" s="56">
        <v>7</v>
      </c>
      <c r="AB115" s="59">
        <f t="shared" si="183"/>
        <v>46346</v>
      </c>
      <c r="AC115" s="60">
        <f t="shared" si="180"/>
        <v>46360</v>
      </c>
      <c r="AD115" s="61">
        <v>14</v>
      </c>
    </row>
    <row r="116" spans="1:30" s="46" customFormat="1" ht="15" customHeight="1" thickBot="1">
      <c r="A116" s="47" t="s">
        <v>28</v>
      </c>
      <c r="B116" s="62">
        <v>7</v>
      </c>
      <c r="C116" s="48">
        <v>15</v>
      </c>
      <c r="D116" s="87">
        <v>615</v>
      </c>
      <c r="E116" s="34" t="s">
        <v>29</v>
      </c>
      <c r="F116" s="49">
        <f>AC116</f>
        <v>46406</v>
      </c>
      <c r="G116" s="63" t="s">
        <v>30</v>
      </c>
      <c r="H116" s="50">
        <f>N115</f>
        <v>46267</v>
      </c>
      <c r="I116" s="51">
        <v>24</v>
      </c>
      <c r="J116" s="51">
        <v>0</v>
      </c>
      <c r="K116" s="51">
        <v>0</v>
      </c>
      <c r="L116" s="51"/>
      <c r="M116" s="51">
        <v>2</v>
      </c>
      <c r="N116" s="64">
        <f>H116+O116</f>
        <v>46293</v>
      </c>
      <c r="O116" s="38">
        <f>SUM(I116:M116)</f>
        <v>26</v>
      </c>
      <c r="P116" s="59">
        <f>Q113</f>
        <v>46370</v>
      </c>
      <c r="Q116" s="53">
        <f>P116+R116</f>
        <v>46377</v>
      </c>
      <c r="R116" s="54">
        <v>7</v>
      </c>
      <c r="S116" s="65">
        <f>W113</f>
        <v>46388</v>
      </c>
      <c r="T116" s="55">
        <f t="shared" si="179"/>
        <v>46389</v>
      </c>
      <c r="U116" s="61">
        <v>1</v>
      </c>
      <c r="V116" s="59">
        <f>T116</f>
        <v>46389</v>
      </c>
      <c r="W116" s="53">
        <f t="shared" ref="W116:W118" si="184">V116+X116</f>
        <v>46390</v>
      </c>
      <c r="X116" s="61">
        <v>1</v>
      </c>
      <c r="Y116" s="57">
        <f>Z113</f>
        <v>46395</v>
      </c>
      <c r="Z116" s="58">
        <f>Y116+AA116</f>
        <v>46402</v>
      </c>
      <c r="AA116" s="56">
        <v>7</v>
      </c>
      <c r="AB116" s="59">
        <f t="shared" si="183"/>
        <v>46402</v>
      </c>
      <c r="AC116" s="60">
        <f t="shared" si="180"/>
        <v>46406</v>
      </c>
      <c r="AD116" s="61">
        <v>4</v>
      </c>
    </row>
    <row r="117" spans="1:30" s="46" customFormat="1" ht="15" customHeight="1" thickBot="1">
      <c r="A117" s="47" t="s">
        <v>28</v>
      </c>
      <c r="B117" s="62">
        <v>7</v>
      </c>
      <c r="C117" s="48">
        <v>15</v>
      </c>
      <c r="D117" s="87">
        <v>619</v>
      </c>
      <c r="E117" s="34" t="s">
        <v>29</v>
      </c>
      <c r="F117" s="49">
        <f t="shared" si="171"/>
        <v>46413</v>
      </c>
      <c r="G117" s="63" t="s">
        <v>30</v>
      </c>
      <c r="H117" s="50">
        <f>N116</f>
        <v>46293</v>
      </c>
      <c r="I117" s="51">
        <v>24</v>
      </c>
      <c r="J117" s="51">
        <v>0</v>
      </c>
      <c r="K117" s="51">
        <v>0</v>
      </c>
      <c r="L117" s="51"/>
      <c r="M117" s="51">
        <v>2</v>
      </c>
      <c r="N117" s="64">
        <f t="shared" si="172"/>
        <v>46319</v>
      </c>
      <c r="O117" s="38">
        <f t="shared" si="173"/>
        <v>26</v>
      </c>
      <c r="P117" s="59">
        <f>Q116</f>
        <v>46377</v>
      </c>
      <c r="Q117" s="53">
        <f>P117+R117</f>
        <v>46384</v>
      </c>
      <c r="R117" s="54">
        <v>7</v>
      </c>
      <c r="S117" s="65">
        <f>W116</f>
        <v>46390</v>
      </c>
      <c r="T117" s="55">
        <f t="shared" si="179"/>
        <v>46391</v>
      </c>
      <c r="U117" s="61">
        <v>1</v>
      </c>
      <c r="V117" s="59">
        <f>T117</f>
        <v>46391</v>
      </c>
      <c r="W117" s="53">
        <f>V117+X117</f>
        <v>46392</v>
      </c>
      <c r="X117" s="61">
        <v>1</v>
      </c>
      <c r="Y117" s="57">
        <f>Z116</f>
        <v>46402</v>
      </c>
      <c r="Z117" s="58">
        <f>Y117+AA117</f>
        <v>46409</v>
      </c>
      <c r="AA117" s="56">
        <v>7</v>
      </c>
      <c r="AB117" s="59">
        <f t="shared" si="183"/>
        <v>46409</v>
      </c>
      <c r="AC117" s="60">
        <f t="shared" si="180"/>
        <v>46413</v>
      </c>
      <c r="AD117" s="61">
        <v>4</v>
      </c>
    </row>
    <row r="118" spans="1:30" s="46" customFormat="1" ht="15" customHeight="1" thickBot="1">
      <c r="A118" s="47" t="s">
        <v>28</v>
      </c>
      <c r="B118" s="62">
        <v>7</v>
      </c>
      <c r="C118" s="48">
        <v>15</v>
      </c>
      <c r="D118" s="87">
        <v>625</v>
      </c>
      <c r="E118" s="34" t="s">
        <v>29</v>
      </c>
      <c r="F118" s="49">
        <f t="shared" ref="F118" si="185">AC118</f>
        <v>46420</v>
      </c>
      <c r="G118" s="63" t="s">
        <v>30</v>
      </c>
      <c r="H118" s="50">
        <f>N117</f>
        <v>46319</v>
      </c>
      <c r="I118" s="51">
        <v>24</v>
      </c>
      <c r="J118" s="51">
        <v>0</v>
      </c>
      <c r="K118" s="51">
        <v>0</v>
      </c>
      <c r="L118" s="51"/>
      <c r="M118" s="51">
        <v>20</v>
      </c>
      <c r="N118" s="64">
        <f t="shared" ref="N118" si="186">H118+O118</f>
        <v>46363</v>
      </c>
      <c r="O118" s="38">
        <f t="shared" ref="O118" si="187">SUM(I118:M118)</f>
        <v>44</v>
      </c>
      <c r="P118" s="59">
        <f>Q117</f>
        <v>46384</v>
      </c>
      <c r="Q118" s="53">
        <f>P118+R118</f>
        <v>46391</v>
      </c>
      <c r="R118" s="54">
        <v>7</v>
      </c>
      <c r="S118" s="65">
        <f>W117</f>
        <v>46392</v>
      </c>
      <c r="T118" s="55">
        <f t="shared" si="179"/>
        <v>46393</v>
      </c>
      <c r="U118" s="61">
        <v>1</v>
      </c>
      <c r="V118" s="59">
        <f t="shared" ref="V118" si="188">T118</f>
        <v>46393</v>
      </c>
      <c r="W118" s="53">
        <f t="shared" si="184"/>
        <v>46394</v>
      </c>
      <c r="X118" s="61">
        <v>1</v>
      </c>
      <c r="Y118" s="57">
        <f>Z117</f>
        <v>46409</v>
      </c>
      <c r="Z118" s="58">
        <f t="shared" ref="Z118" si="189">Y118+AA118</f>
        <v>46416</v>
      </c>
      <c r="AA118" s="56">
        <v>7</v>
      </c>
      <c r="AB118" s="59">
        <f t="shared" si="183"/>
        <v>46416</v>
      </c>
      <c r="AC118" s="60">
        <f t="shared" si="180"/>
        <v>46420</v>
      </c>
      <c r="AD118" s="61">
        <v>4</v>
      </c>
    </row>
    <row r="119" spans="1:30" s="102" customFormat="1" ht="15" customHeight="1" thickBot="1">
      <c r="A119" s="89"/>
      <c r="B119" s="90"/>
      <c r="C119" s="90"/>
      <c r="D119" s="91"/>
      <c r="E119" s="92"/>
      <c r="F119" s="93"/>
      <c r="G119" s="92"/>
      <c r="H119" s="94"/>
      <c r="I119" s="95"/>
      <c r="J119" s="95"/>
      <c r="K119" s="95"/>
      <c r="L119" s="95"/>
      <c r="M119" s="95"/>
      <c r="N119" s="96"/>
      <c r="O119" s="97"/>
      <c r="P119" s="98"/>
      <c r="Q119" s="98"/>
      <c r="R119" s="99"/>
      <c r="S119" s="100"/>
      <c r="T119" s="100"/>
      <c r="U119" s="99"/>
      <c r="V119" s="98"/>
      <c r="W119" s="98"/>
      <c r="X119" s="99"/>
      <c r="Y119" s="98"/>
      <c r="Z119" s="98"/>
      <c r="AA119" s="99"/>
      <c r="AB119" s="98"/>
      <c r="AC119" s="101"/>
      <c r="AD119" s="99"/>
    </row>
    <row r="120" spans="1:30" s="102" customFormat="1" ht="15" customHeight="1">
      <c r="A120" s="376" t="s">
        <v>28</v>
      </c>
      <c r="B120" s="377" t="s">
        <v>25</v>
      </c>
      <c r="C120" s="378"/>
      <c r="D120" s="379">
        <v>604</v>
      </c>
      <c r="E120" s="380" t="s">
        <v>29</v>
      </c>
      <c r="F120" s="381">
        <v>45521</v>
      </c>
      <c r="G120" s="382" t="s">
        <v>30</v>
      </c>
      <c r="H120" s="383"/>
      <c r="I120" s="384"/>
      <c r="J120" s="384"/>
      <c r="K120" s="384"/>
      <c r="L120" s="384"/>
      <c r="M120" s="384"/>
      <c r="N120" s="385"/>
      <c r="O120" s="386"/>
      <c r="P120" s="374">
        <v>45926</v>
      </c>
      <c r="Q120" s="375">
        <f>P120+R120</f>
        <v>45933</v>
      </c>
      <c r="R120" s="389">
        <v>7</v>
      </c>
      <c r="S120" s="373">
        <v>45941</v>
      </c>
      <c r="T120" s="390">
        <f>S120+U120</f>
        <v>45942</v>
      </c>
      <c r="U120" s="389">
        <v>1</v>
      </c>
      <c r="V120" s="387">
        <f>T120</f>
        <v>45942</v>
      </c>
      <c r="W120" s="388">
        <f>V120+X120</f>
        <v>45943</v>
      </c>
      <c r="X120" s="389">
        <v>1</v>
      </c>
      <c r="Y120" s="392">
        <f>W120</f>
        <v>45943</v>
      </c>
      <c r="Z120" s="388">
        <f>Y120+AA120</f>
        <v>45950</v>
      </c>
      <c r="AA120" s="391">
        <v>7</v>
      </c>
      <c r="AB120" s="387">
        <f>Z120</f>
        <v>45950</v>
      </c>
      <c r="AC120" s="393">
        <f>AB120+AD120</f>
        <v>45954</v>
      </c>
      <c r="AD120" s="389">
        <v>4</v>
      </c>
    </row>
    <row r="121" spans="1:30" s="102" customFormat="1" ht="15" customHeight="1" thickBot="1">
      <c r="A121" s="394" t="s">
        <v>28</v>
      </c>
      <c r="B121" s="395" t="s">
        <v>25</v>
      </c>
      <c r="C121" s="396"/>
      <c r="D121" s="397">
        <v>608</v>
      </c>
      <c r="E121" s="398" t="s">
        <v>29</v>
      </c>
      <c r="F121" s="399">
        <v>45528</v>
      </c>
      <c r="G121" s="400" t="s">
        <v>30</v>
      </c>
      <c r="H121" s="401"/>
      <c r="I121" s="402"/>
      <c r="J121" s="402"/>
      <c r="K121" s="402"/>
      <c r="L121" s="402"/>
      <c r="M121" s="402"/>
      <c r="N121" s="403"/>
      <c r="O121" s="404"/>
      <c r="P121" s="411">
        <f>Q120</f>
        <v>45933</v>
      </c>
      <c r="Q121" s="412">
        <f>P121+R121</f>
        <v>45940</v>
      </c>
      <c r="R121" s="413">
        <v>7</v>
      </c>
      <c r="S121" s="414">
        <f>W120</f>
        <v>45943</v>
      </c>
      <c r="T121" s="415">
        <f>S121+U121</f>
        <v>45944</v>
      </c>
      <c r="U121" s="416">
        <v>1</v>
      </c>
      <c r="V121" s="411">
        <f>T121</f>
        <v>45944</v>
      </c>
      <c r="W121" s="412">
        <f>V121+X121</f>
        <v>45945</v>
      </c>
      <c r="X121" s="413">
        <v>1</v>
      </c>
      <c r="Y121" s="409">
        <f>W121</f>
        <v>45945</v>
      </c>
      <c r="Z121" s="406">
        <f>Y121+AA121</f>
        <v>45952</v>
      </c>
      <c r="AA121" s="408">
        <v>7</v>
      </c>
      <c r="AB121" s="405">
        <f>Z121</f>
        <v>45952</v>
      </c>
      <c r="AC121" s="410">
        <f>AB121+AD121</f>
        <v>45956</v>
      </c>
      <c r="AD121" s="407">
        <v>4</v>
      </c>
    </row>
    <row r="122" spans="1:30" s="102" customFormat="1" ht="15" customHeight="1" thickBot="1">
      <c r="A122" s="320"/>
      <c r="B122" s="321"/>
      <c r="C122" s="321"/>
      <c r="D122" s="322"/>
      <c r="E122" s="323"/>
      <c r="F122" s="324"/>
      <c r="G122" s="323"/>
      <c r="H122" s="325"/>
      <c r="I122" s="326"/>
      <c r="J122" s="326"/>
      <c r="K122" s="326"/>
      <c r="L122" s="326"/>
      <c r="M122" s="326"/>
      <c r="N122" s="327"/>
      <c r="O122" s="328"/>
      <c r="P122" s="329"/>
      <c r="Q122" s="329"/>
      <c r="R122" s="330"/>
      <c r="S122" s="331"/>
      <c r="T122" s="331"/>
      <c r="U122" s="330"/>
      <c r="V122" s="329"/>
      <c r="W122" s="329"/>
      <c r="X122" s="330"/>
      <c r="Y122" s="329"/>
      <c r="Z122" s="329"/>
      <c r="AA122" s="330"/>
      <c r="AB122" s="329"/>
      <c r="AC122" s="332"/>
      <c r="AD122" s="330"/>
    </row>
    <row r="123" spans="1:30" ht="18" thickBot="1">
      <c r="A123" s="45" t="s">
        <v>42</v>
      </c>
      <c r="B123" s="31"/>
      <c r="C123" s="32"/>
      <c r="D123" s="33"/>
      <c r="E123" s="34"/>
      <c r="F123" s="35"/>
      <c r="G123" s="36"/>
      <c r="H123" s="37"/>
      <c r="I123" s="37"/>
      <c r="J123" s="37"/>
      <c r="K123" s="37"/>
      <c r="L123" s="37"/>
      <c r="M123" s="37"/>
      <c r="N123" s="37"/>
      <c r="O123" s="38"/>
      <c r="P123" s="39"/>
      <c r="Q123" s="39"/>
      <c r="R123" s="40"/>
      <c r="S123" s="41"/>
      <c r="T123" s="41"/>
      <c r="U123" s="40"/>
      <c r="V123" s="39"/>
      <c r="W123" s="39"/>
      <c r="X123" s="40"/>
      <c r="Y123" s="39"/>
      <c r="Z123" s="39"/>
      <c r="AA123" s="40"/>
      <c r="AB123" s="39"/>
      <c r="AC123" s="42"/>
      <c r="AD123" s="43"/>
    </row>
    <row r="124" spans="1:30" s="102" customFormat="1" ht="24" customHeight="1" thickBot="1">
      <c r="A124" s="464" t="s">
        <v>49</v>
      </c>
      <c r="B124" s="464"/>
      <c r="C124" s="464"/>
      <c r="D124" s="464"/>
      <c r="E124" s="464"/>
      <c r="F124" s="464"/>
      <c r="G124" s="464"/>
      <c r="H124" s="464"/>
      <c r="I124" s="464"/>
      <c r="J124" s="464"/>
      <c r="K124" s="464"/>
      <c r="L124" s="464"/>
      <c r="M124" s="464"/>
      <c r="N124" s="464"/>
      <c r="O124" s="464"/>
      <c r="P124" s="464"/>
      <c r="Q124" s="464"/>
      <c r="R124" s="464"/>
      <c r="S124" s="464"/>
      <c r="T124" s="464"/>
      <c r="U124" s="464"/>
      <c r="V124" s="464"/>
      <c r="W124" s="464"/>
      <c r="X124" s="464"/>
      <c r="Y124" s="464"/>
      <c r="Z124" s="464"/>
      <c r="AA124" s="464"/>
      <c r="AB124" s="464"/>
      <c r="AC124" s="464"/>
      <c r="AD124" s="464"/>
    </row>
    <row r="125" spans="1:30" s="46" customFormat="1" ht="15" customHeight="1" thickBot="1">
      <c r="A125" s="47" t="s">
        <v>34</v>
      </c>
      <c r="B125" s="62">
        <v>3</v>
      </c>
      <c r="C125" s="48"/>
      <c r="D125" s="103">
        <v>306</v>
      </c>
      <c r="E125" s="34" t="s">
        <v>29</v>
      </c>
      <c r="F125" s="49">
        <f>AC125</f>
        <v>47001</v>
      </c>
      <c r="G125" s="63" t="s">
        <v>60</v>
      </c>
      <c r="H125" s="50">
        <v>46844</v>
      </c>
      <c r="I125" s="51">
        <v>24</v>
      </c>
      <c r="J125" s="51">
        <v>0</v>
      </c>
      <c r="K125" s="51">
        <v>0</v>
      </c>
      <c r="L125" s="51"/>
      <c r="M125" s="51">
        <v>2</v>
      </c>
      <c r="N125" s="64">
        <f t="shared" ref="N125:N128" si="190">H125+O125</f>
        <v>46870</v>
      </c>
      <c r="O125" s="38">
        <f t="shared" ref="O125:O128" si="191">SUM(I125:M125)</f>
        <v>26</v>
      </c>
      <c r="P125" s="59"/>
      <c r="Q125" s="58"/>
      <c r="R125" s="61"/>
      <c r="S125" s="65"/>
      <c r="T125" s="55"/>
      <c r="U125" s="56"/>
      <c r="V125" s="59"/>
      <c r="W125" s="58"/>
      <c r="X125" s="61"/>
      <c r="Y125" s="57">
        <f>Z127</f>
        <v>46960</v>
      </c>
      <c r="Z125" s="58">
        <f t="shared" ref="Z125" si="192">Y125+AA125</f>
        <v>46967</v>
      </c>
      <c r="AA125" s="56">
        <v>7</v>
      </c>
      <c r="AB125" s="59">
        <f>AC128</f>
        <v>46997</v>
      </c>
      <c r="AC125" s="60">
        <f>AB125+AD125</f>
        <v>47001</v>
      </c>
      <c r="AD125" s="61">
        <v>4</v>
      </c>
    </row>
    <row r="126" spans="1:30" s="46" customFormat="1" ht="15" customHeight="1" thickBot="1">
      <c r="A126" s="68" t="s">
        <v>34</v>
      </c>
      <c r="B126" s="62">
        <v>3</v>
      </c>
      <c r="C126" s="48">
        <v>15</v>
      </c>
      <c r="D126" s="87">
        <v>301</v>
      </c>
      <c r="E126" s="34" t="s">
        <v>29</v>
      </c>
      <c r="F126" s="49"/>
      <c r="G126" s="73" t="s">
        <v>59</v>
      </c>
      <c r="H126" s="50">
        <f>N125</f>
        <v>46870</v>
      </c>
      <c r="I126" s="51">
        <v>50</v>
      </c>
      <c r="J126" s="51">
        <v>5</v>
      </c>
      <c r="K126" s="51">
        <v>0</v>
      </c>
      <c r="L126" s="51"/>
      <c r="M126" s="51">
        <v>2</v>
      </c>
      <c r="N126" s="64">
        <f>H126+O126</f>
        <v>46927</v>
      </c>
      <c r="O126" s="38">
        <f t="shared" si="191"/>
        <v>57</v>
      </c>
      <c r="P126" s="136"/>
      <c r="Q126" s="53"/>
      <c r="R126" s="54"/>
      <c r="S126" s="65"/>
      <c r="T126" s="55"/>
      <c r="U126" s="61"/>
      <c r="V126" s="66"/>
      <c r="W126" s="53"/>
      <c r="X126" s="54"/>
      <c r="Y126" s="57"/>
      <c r="Z126" s="58"/>
      <c r="AA126" s="56"/>
      <c r="AB126" s="59"/>
      <c r="AC126" s="60"/>
      <c r="AD126" s="61"/>
    </row>
    <row r="127" spans="1:30" s="46" customFormat="1" ht="15" customHeight="1" thickBot="1">
      <c r="A127" s="68" t="s">
        <v>34</v>
      </c>
      <c r="B127" s="62">
        <v>3</v>
      </c>
      <c r="C127" s="48">
        <v>15</v>
      </c>
      <c r="D127" s="87">
        <v>302</v>
      </c>
      <c r="E127" s="34" t="s">
        <v>29</v>
      </c>
      <c r="F127" s="49">
        <f t="shared" ref="F127" si="193">AC127</f>
        <v>46964</v>
      </c>
      <c r="G127" s="63" t="s">
        <v>36</v>
      </c>
      <c r="H127" s="50">
        <f>N126</f>
        <v>46927</v>
      </c>
      <c r="I127" s="51">
        <v>24</v>
      </c>
      <c r="J127" s="51">
        <v>0</v>
      </c>
      <c r="K127" s="51">
        <v>0</v>
      </c>
      <c r="L127" s="51"/>
      <c r="M127" s="51">
        <v>2</v>
      </c>
      <c r="N127" s="64">
        <f t="shared" si="190"/>
        <v>46953</v>
      </c>
      <c r="O127" s="38">
        <f t="shared" si="191"/>
        <v>26</v>
      </c>
      <c r="P127" s="59"/>
      <c r="Q127" s="53"/>
      <c r="R127" s="54"/>
      <c r="S127" s="65"/>
      <c r="T127" s="55"/>
      <c r="U127" s="61"/>
      <c r="V127" s="59"/>
      <c r="W127" s="53"/>
      <c r="X127" s="54"/>
      <c r="Y127" s="57">
        <f>N127</f>
        <v>46953</v>
      </c>
      <c r="Z127" s="58">
        <f>Y127+AA127</f>
        <v>46960</v>
      </c>
      <c r="AA127" s="56">
        <v>7</v>
      </c>
      <c r="AB127" s="59">
        <f>Z127</f>
        <v>46960</v>
      </c>
      <c r="AC127" s="60">
        <f t="shared" ref="AC127" si="194">AB127+AD127</f>
        <v>46964</v>
      </c>
      <c r="AD127" s="61">
        <v>4</v>
      </c>
    </row>
    <row r="128" spans="1:30" s="46" customFormat="1" ht="15" customHeight="1" thickBot="1">
      <c r="A128" s="68" t="s">
        <v>34</v>
      </c>
      <c r="B128" s="69">
        <v>3</v>
      </c>
      <c r="C128" s="70">
        <v>15</v>
      </c>
      <c r="D128" s="86" t="s">
        <v>35</v>
      </c>
      <c r="E128" s="71" t="s">
        <v>29</v>
      </c>
      <c r="F128" s="72">
        <f>AC128</f>
        <v>46997</v>
      </c>
      <c r="G128" s="73" t="s">
        <v>47</v>
      </c>
      <c r="H128" s="74">
        <f>N127</f>
        <v>46953</v>
      </c>
      <c r="I128" s="75">
        <v>18</v>
      </c>
      <c r="J128" s="75">
        <v>0</v>
      </c>
      <c r="K128" s="75">
        <v>0</v>
      </c>
      <c r="L128" s="75"/>
      <c r="M128" s="75">
        <v>20</v>
      </c>
      <c r="N128" s="76">
        <f t="shared" si="190"/>
        <v>46991</v>
      </c>
      <c r="O128" s="77">
        <f t="shared" si="191"/>
        <v>38</v>
      </c>
      <c r="P128" s="78"/>
      <c r="Q128" s="79"/>
      <c r="R128" s="80"/>
      <c r="S128" s="81"/>
      <c r="T128" s="82"/>
      <c r="U128" s="83"/>
      <c r="V128" s="78"/>
      <c r="W128" s="79"/>
      <c r="X128" s="80"/>
      <c r="Y128" s="84">
        <f>N128</f>
        <v>46991</v>
      </c>
      <c r="Z128" s="79">
        <f t="shared" ref="Z128" si="195">Y128+AA128</f>
        <v>46996</v>
      </c>
      <c r="AA128" s="83">
        <v>5</v>
      </c>
      <c r="AB128" s="59">
        <f>Z128</f>
        <v>46996</v>
      </c>
      <c r="AC128" s="60">
        <f t="shared" ref="AC128" si="196">AB128+AD128</f>
        <v>46997</v>
      </c>
      <c r="AD128" s="61">
        <v>1</v>
      </c>
    </row>
    <row r="129" spans="1:30" s="102" customFormat="1" ht="24.75" customHeight="1" thickBot="1">
      <c r="A129" s="464" t="s">
        <v>50</v>
      </c>
      <c r="B129" s="464"/>
      <c r="C129" s="464"/>
      <c r="D129" s="464"/>
      <c r="E129" s="464"/>
      <c r="F129" s="464"/>
      <c r="G129" s="464"/>
      <c r="H129" s="464"/>
      <c r="I129" s="464"/>
      <c r="J129" s="464"/>
      <c r="K129" s="464"/>
      <c r="L129" s="464"/>
      <c r="M129" s="464"/>
      <c r="N129" s="464"/>
      <c r="O129" s="464"/>
      <c r="P129" s="464"/>
      <c r="Q129" s="464"/>
      <c r="R129" s="464"/>
      <c r="S129" s="464"/>
      <c r="T129" s="464"/>
      <c r="U129" s="464"/>
      <c r="V129" s="464"/>
      <c r="W129" s="464"/>
      <c r="X129" s="464"/>
      <c r="Y129" s="464"/>
      <c r="Z129" s="464"/>
      <c r="AA129" s="464"/>
      <c r="AB129" s="464"/>
      <c r="AC129" s="464"/>
      <c r="AD129" s="464"/>
    </row>
    <row r="130" spans="1:30" s="46" customFormat="1" ht="15" customHeight="1" thickBot="1">
      <c r="A130" s="47" t="s">
        <v>34</v>
      </c>
      <c r="B130" s="62">
        <v>3</v>
      </c>
      <c r="C130" s="48"/>
      <c r="D130" s="103">
        <v>306</v>
      </c>
      <c r="E130" s="34" t="s">
        <v>29</v>
      </c>
      <c r="F130" s="49">
        <f>AC130</f>
        <v>47174</v>
      </c>
      <c r="G130" s="63" t="s">
        <v>60</v>
      </c>
      <c r="H130" s="50"/>
      <c r="I130" s="51"/>
      <c r="J130" s="51"/>
      <c r="K130" s="51"/>
      <c r="L130" s="51"/>
      <c r="M130" s="51"/>
      <c r="N130" s="64"/>
      <c r="O130" s="38">
        <f t="shared" ref="O130" si="197">SUM(I130:M130)</f>
        <v>0</v>
      </c>
      <c r="P130" s="59">
        <f>Q132</f>
        <v>47133</v>
      </c>
      <c r="Q130" s="58">
        <f>P130+R130</f>
        <v>47140</v>
      </c>
      <c r="R130" s="61">
        <v>7</v>
      </c>
      <c r="S130" s="65">
        <f>W132</f>
        <v>47158</v>
      </c>
      <c r="T130" s="55">
        <f t="shared" ref="T130:T132" si="198">S130+U130</f>
        <v>47159</v>
      </c>
      <c r="U130" s="56">
        <v>1</v>
      </c>
      <c r="V130" s="59">
        <f>T130</f>
        <v>47159</v>
      </c>
      <c r="W130" s="58">
        <f>V130+X130</f>
        <v>47160</v>
      </c>
      <c r="X130" s="61">
        <v>1</v>
      </c>
      <c r="Y130" s="57">
        <f>Z131</f>
        <v>47163</v>
      </c>
      <c r="Z130" s="58">
        <f t="shared" ref="Z130" si="199">Y130+AA130</f>
        <v>47170</v>
      </c>
      <c r="AA130" s="56">
        <v>7</v>
      </c>
      <c r="AB130" s="59">
        <f>Z130</f>
        <v>47170</v>
      </c>
      <c r="AC130" s="60">
        <f>AB130+AD130</f>
        <v>47174</v>
      </c>
      <c r="AD130" s="61">
        <v>4</v>
      </c>
    </row>
    <row r="131" spans="1:30" s="46" customFormat="1" ht="15" customHeight="1" thickBot="1">
      <c r="A131" s="68" t="s">
        <v>34</v>
      </c>
      <c r="B131" s="62">
        <v>3</v>
      </c>
      <c r="C131" s="48">
        <v>15</v>
      </c>
      <c r="D131" s="87">
        <v>301</v>
      </c>
      <c r="E131" s="34" t="s">
        <v>29</v>
      </c>
      <c r="F131" s="49">
        <f t="shared" ref="F131" si="200">AC131</f>
        <v>47177</v>
      </c>
      <c r="G131" s="73" t="s">
        <v>59</v>
      </c>
      <c r="H131" s="50"/>
      <c r="I131" s="51"/>
      <c r="J131" s="51"/>
      <c r="K131" s="51"/>
      <c r="L131" s="51"/>
      <c r="M131" s="51"/>
      <c r="N131" s="64"/>
      <c r="O131" s="38">
        <f t="shared" ref="O131" si="201">SUM(I131:M131)</f>
        <v>0</v>
      </c>
      <c r="P131" s="371">
        <v>47119</v>
      </c>
      <c r="Q131" s="53">
        <f>P131+R131</f>
        <v>47126</v>
      </c>
      <c r="R131" s="54">
        <v>7</v>
      </c>
      <c r="S131" s="65">
        <f>Q130</f>
        <v>47140</v>
      </c>
      <c r="T131" s="369">
        <f>S131+U131</f>
        <v>47141</v>
      </c>
      <c r="U131" s="61">
        <v>1</v>
      </c>
      <c r="V131" s="66">
        <f>T131</f>
        <v>47141</v>
      </c>
      <c r="W131" s="53">
        <f>V131+X131</f>
        <v>47156</v>
      </c>
      <c r="X131" s="54">
        <v>15</v>
      </c>
      <c r="Y131" s="57">
        <f>W131</f>
        <v>47156</v>
      </c>
      <c r="Z131" s="58">
        <f>Y131+AA131</f>
        <v>47163</v>
      </c>
      <c r="AA131" s="56">
        <v>7</v>
      </c>
      <c r="AB131" s="59">
        <f>Z131</f>
        <v>47163</v>
      </c>
      <c r="AC131" s="60">
        <f t="shared" ref="AC131:AC132" si="202">AB131+AD131</f>
        <v>47177</v>
      </c>
      <c r="AD131" s="61">
        <v>14</v>
      </c>
    </row>
    <row r="132" spans="1:30" s="46" customFormat="1" ht="15" customHeight="1" thickBot="1">
      <c r="A132" s="68" t="s">
        <v>34</v>
      </c>
      <c r="B132" s="62">
        <v>3</v>
      </c>
      <c r="C132" s="48">
        <v>15</v>
      </c>
      <c r="D132" s="87">
        <v>302</v>
      </c>
      <c r="E132" s="34" t="s">
        <v>29</v>
      </c>
      <c r="F132" s="49">
        <f t="shared" ref="F132" si="203">AC132</f>
        <v>47181</v>
      </c>
      <c r="G132" s="63" t="s">
        <v>36</v>
      </c>
      <c r="H132" s="50"/>
      <c r="I132" s="51"/>
      <c r="J132" s="51"/>
      <c r="K132" s="51"/>
      <c r="L132" s="51"/>
      <c r="M132" s="51"/>
      <c r="N132" s="64"/>
      <c r="O132" s="38">
        <f t="shared" ref="O132" si="204">SUM(I132:M132)</f>
        <v>0</v>
      </c>
      <c r="P132" s="59">
        <f>Q131</f>
        <v>47126</v>
      </c>
      <c r="Q132" s="53">
        <f>P132+R132</f>
        <v>47133</v>
      </c>
      <c r="R132" s="54">
        <v>7</v>
      </c>
      <c r="S132" s="65">
        <f>W131</f>
        <v>47156</v>
      </c>
      <c r="T132" s="55">
        <f t="shared" si="198"/>
        <v>47157</v>
      </c>
      <c r="U132" s="61">
        <v>1</v>
      </c>
      <c r="V132" s="59">
        <f>T132</f>
        <v>47157</v>
      </c>
      <c r="W132" s="53">
        <f>V132+X132</f>
        <v>47158</v>
      </c>
      <c r="X132" s="54">
        <v>1</v>
      </c>
      <c r="Y132" s="57">
        <f>Z130</f>
        <v>47170</v>
      </c>
      <c r="Z132" s="58">
        <f>Y132+AA132</f>
        <v>47177</v>
      </c>
      <c r="AA132" s="56">
        <v>7</v>
      </c>
      <c r="AB132" s="59">
        <f>Z132</f>
        <v>47177</v>
      </c>
      <c r="AC132" s="60">
        <f t="shared" si="202"/>
        <v>47181</v>
      </c>
      <c r="AD132" s="61">
        <v>4</v>
      </c>
    </row>
    <row r="133" spans="1:30" ht="15" thickBot="1"/>
    <row r="134" spans="1:30" ht="18" thickBot="1">
      <c r="A134" s="45" t="s">
        <v>43</v>
      </c>
      <c r="B134" s="31"/>
      <c r="C134" s="32"/>
      <c r="D134" s="33"/>
      <c r="E134" s="34"/>
      <c r="F134" s="35"/>
      <c r="G134" s="36"/>
      <c r="H134" s="37"/>
      <c r="I134" s="37"/>
      <c r="J134" s="37"/>
      <c r="K134" s="37"/>
      <c r="L134" s="37"/>
      <c r="M134" s="37"/>
      <c r="N134" s="37"/>
      <c r="O134" s="38"/>
      <c r="P134" s="39"/>
      <c r="Q134" s="39"/>
      <c r="R134" s="40"/>
      <c r="S134" s="41"/>
      <c r="T134" s="41"/>
      <c r="U134" s="40"/>
      <c r="V134" s="39"/>
      <c r="W134" s="39"/>
      <c r="X134" s="40"/>
      <c r="Y134" s="39"/>
      <c r="Z134" s="39"/>
      <c r="AA134" s="40"/>
      <c r="AB134" s="39"/>
      <c r="AC134" s="42"/>
      <c r="AD134" s="43"/>
    </row>
    <row r="135" spans="1:30" s="102" customFormat="1" ht="15" customHeight="1" thickBot="1">
      <c r="A135" s="104"/>
      <c r="B135" s="105"/>
      <c r="C135" s="106"/>
      <c r="D135" s="107"/>
      <c r="E135" s="108"/>
      <c r="F135" s="109"/>
      <c r="G135" s="110"/>
      <c r="H135" s="111"/>
      <c r="I135" s="112"/>
      <c r="J135" s="112"/>
      <c r="K135" s="112"/>
      <c r="L135" s="112"/>
      <c r="M135" s="112"/>
      <c r="N135" s="113"/>
      <c r="O135" s="114"/>
      <c r="P135" s="115"/>
      <c r="Q135" s="116"/>
      <c r="R135" s="117"/>
      <c r="S135" s="118"/>
      <c r="T135" s="119"/>
      <c r="U135" s="120"/>
      <c r="V135" s="121"/>
      <c r="W135" s="116"/>
      <c r="X135" s="117"/>
      <c r="Y135" s="122"/>
      <c r="Z135" s="123"/>
      <c r="AA135" s="120"/>
      <c r="AB135" s="124"/>
      <c r="AC135" s="125"/>
      <c r="AD135" s="126"/>
    </row>
    <row r="136" spans="1:30" s="46" customFormat="1" ht="15" customHeight="1" thickBot="1">
      <c r="A136" s="47" t="s">
        <v>37</v>
      </c>
      <c r="B136" s="62">
        <v>2</v>
      </c>
      <c r="C136" s="48"/>
      <c r="D136" s="87">
        <v>202</v>
      </c>
      <c r="E136" s="34" t="s">
        <v>62</v>
      </c>
      <c r="F136" s="49">
        <f t="shared" ref="F136:F137" si="205">AC136</f>
        <v>47134</v>
      </c>
      <c r="G136" s="73" t="s">
        <v>30</v>
      </c>
      <c r="H136" s="50">
        <v>46844</v>
      </c>
      <c r="I136" s="51">
        <v>24</v>
      </c>
      <c r="J136" s="51">
        <v>0</v>
      </c>
      <c r="K136" s="51">
        <v>0</v>
      </c>
      <c r="L136" s="51"/>
      <c r="M136" s="51">
        <v>2</v>
      </c>
      <c r="N136" s="64">
        <f t="shared" ref="N136" si="206">H136+O136</f>
        <v>46870</v>
      </c>
      <c r="O136" s="38">
        <f t="shared" ref="O136:O137" si="207">SUM(I136:M136)</f>
        <v>26</v>
      </c>
      <c r="P136" s="44">
        <v>47058</v>
      </c>
      <c r="Q136" s="53">
        <f t="shared" ref="Q136:Q137" si="208">P136+R136</f>
        <v>47065</v>
      </c>
      <c r="R136" s="54">
        <v>7</v>
      </c>
      <c r="S136" s="372">
        <v>47119</v>
      </c>
      <c r="T136" s="55">
        <f>S136+U136</f>
        <v>47120</v>
      </c>
      <c r="U136" s="61">
        <v>1</v>
      </c>
      <c r="V136" s="59">
        <f>T136</f>
        <v>47120</v>
      </c>
      <c r="W136" s="53">
        <f>V136+X136</f>
        <v>47121</v>
      </c>
      <c r="X136" s="54">
        <v>1</v>
      </c>
      <c r="Y136" s="57">
        <f>W136+1</f>
        <v>47122</v>
      </c>
      <c r="Z136" s="58">
        <f>Y136+AA136</f>
        <v>47129</v>
      </c>
      <c r="AA136" s="56">
        <v>7</v>
      </c>
      <c r="AB136" s="59">
        <f t="shared" ref="AB136:AB137" si="209">Z136</f>
        <v>47129</v>
      </c>
      <c r="AC136" s="60">
        <f t="shared" ref="AC136:AC138" si="210">AB136+AD136</f>
        <v>47134</v>
      </c>
      <c r="AD136" s="61">
        <v>5</v>
      </c>
    </row>
    <row r="137" spans="1:30" s="46" customFormat="1" ht="15" customHeight="1" thickBot="1">
      <c r="A137" s="47" t="s">
        <v>37</v>
      </c>
      <c r="B137" s="62">
        <v>2</v>
      </c>
      <c r="C137" s="48">
        <v>15</v>
      </c>
      <c r="D137" s="87">
        <v>103</v>
      </c>
      <c r="E137" s="34" t="s">
        <v>62</v>
      </c>
      <c r="F137" s="49">
        <f t="shared" si="205"/>
        <v>47159</v>
      </c>
      <c r="G137" s="73" t="s">
        <v>46</v>
      </c>
      <c r="H137" s="50">
        <f>N136</f>
        <v>46870</v>
      </c>
      <c r="I137" s="51">
        <v>50</v>
      </c>
      <c r="J137" s="51">
        <v>5</v>
      </c>
      <c r="K137" s="51">
        <v>0</v>
      </c>
      <c r="L137" s="51"/>
      <c r="M137" s="51">
        <v>2</v>
      </c>
      <c r="N137" s="64">
        <f>H137+O137</f>
        <v>46927</v>
      </c>
      <c r="O137" s="38">
        <f t="shared" si="207"/>
        <v>57</v>
      </c>
      <c r="P137" s="136">
        <f>Q136+1</f>
        <v>47066</v>
      </c>
      <c r="Q137" s="53">
        <f t="shared" si="208"/>
        <v>47073</v>
      </c>
      <c r="R137" s="54">
        <v>7</v>
      </c>
      <c r="S137" s="137">
        <f>W136</f>
        <v>47121</v>
      </c>
      <c r="T137" s="55">
        <f t="shared" ref="T137:T143" si="211">S137+U137</f>
        <v>47122</v>
      </c>
      <c r="U137" s="61">
        <v>1</v>
      </c>
      <c r="V137" s="66">
        <f>W136+1</f>
        <v>47122</v>
      </c>
      <c r="W137" s="53">
        <f t="shared" ref="W137:W143" si="212">V137+X137</f>
        <v>47137</v>
      </c>
      <c r="X137" s="54">
        <v>15</v>
      </c>
      <c r="Y137" s="57">
        <f>W137+1</f>
        <v>47138</v>
      </c>
      <c r="Z137" s="58">
        <f t="shared" ref="Z137:Z140" si="213">Y137+AA137</f>
        <v>47145</v>
      </c>
      <c r="AA137" s="56">
        <v>7</v>
      </c>
      <c r="AB137" s="59">
        <f t="shared" si="209"/>
        <v>47145</v>
      </c>
      <c r="AC137" s="60">
        <f t="shared" si="210"/>
        <v>47159</v>
      </c>
      <c r="AD137" s="61">
        <v>14</v>
      </c>
    </row>
    <row r="138" spans="1:30" s="46" customFormat="1" ht="15" customHeight="1" thickBot="1">
      <c r="A138" s="47" t="s">
        <v>37</v>
      </c>
      <c r="B138" s="62">
        <v>2</v>
      </c>
      <c r="C138" s="48">
        <v>15</v>
      </c>
      <c r="D138" s="87">
        <v>102</v>
      </c>
      <c r="E138" s="34" t="s">
        <v>62</v>
      </c>
      <c r="F138" s="49">
        <f t="shared" ref="F138" si="214">AC138</f>
        <v>47177</v>
      </c>
      <c r="G138" s="73" t="s">
        <v>45</v>
      </c>
      <c r="H138" s="50">
        <f>N137</f>
        <v>46927</v>
      </c>
      <c r="I138" s="51">
        <v>54</v>
      </c>
      <c r="J138" s="51">
        <v>5</v>
      </c>
      <c r="K138" s="51">
        <v>0</v>
      </c>
      <c r="L138" s="51"/>
      <c r="M138" s="51">
        <v>2</v>
      </c>
      <c r="N138" s="64">
        <f t="shared" ref="N138" si="215">H138+O138</f>
        <v>46988</v>
      </c>
      <c r="O138" s="38">
        <f t="shared" ref="O138" si="216">SUM(I138:M138)</f>
        <v>61</v>
      </c>
      <c r="P138" s="136">
        <f t="shared" ref="P138" si="217">Q137+1</f>
        <v>47074</v>
      </c>
      <c r="Q138" s="53">
        <f t="shared" ref="Q138:Q139" si="218">P138+R138</f>
        <v>47081</v>
      </c>
      <c r="R138" s="54">
        <v>7</v>
      </c>
      <c r="S138" s="137">
        <f>W137</f>
        <v>47137</v>
      </c>
      <c r="T138" s="55">
        <f t="shared" si="211"/>
        <v>47138</v>
      </c>
      <c r="U138" s="61">
        <v>1</v>
      </c>
      <c r="V138" s="66">
        <f>W137+1</f>
        <v>47138</v>
      </c>
      <c r="W138" s="53">
        <f t="shared" si="212"/>
        <v>47155</v>
      </c>
      <c r="X138" s="54">
        <v>17</v>
      </c>
      <c r="Y138" s="57">
        <f>W138+1</f>
        <v>47156</v>
      </c>
      <c r="Z138" s="58">
        <f t="shared" si="213"/>
        <v>47163</v>
      </c>
      <c r="AA138" s="56">
        <v>7</v>
      </c>
      <c r="AB138" s="59">
        <f t="shared" ref="AB138" si="219">Z138</f>
        <v>47163</v>
      </c>
      <c r="AC138" s="60">
        <f t="shared" si="210"/>
        <v>47177</v>
      </c>
      <c r="AD138" s="61">
        <v>14</v>
      </c>
    </row>
    <row r="139" spans="1:30" s="46" customFormat="1" ht="15" customHeight="1" thickBot="1">
      <c r="A139" s="47" t="s">
        <v>37</v>
      </c>
      <c r="B139" s="62">
        <v>2</v>
      </c>
      <c r="C139" s="48">
        <v>15</v>
      </c>
      <c r="D139" s="87">
        <v>201</v>
      </c>
      <c r="E139" s="34" t="s">
        <v>62</v>
      </c>
      <c r="F139" s="49">
        <f>AC139</f>
        <v>47176</v>
      </c>
      <c r="G139" s="63" t="s">
        <v>30</v>
      </c>
      <c r="H139" s="50">
        <f>N138</f>
        <v>46988</v>
      </c>
      <c r="I139" s="51">
        <v>24</v>
      </c>
      <c r="J139" s="51">
        <v>0</v>
      </c>
      <c r="K139" s="51">
        <v>0</v>
      </c>
      <c r="L139" s="51"/>
      <c r="M139" s="51">
        <v>2</v>
      </c>
      <c r="N139" s="64">
        <f>H139+O139</f>
        <v>47014</v>
      </c>
      <c r="O139" s="38">
        <f>SUM(I139:M139)</f>
        <v>26</v>
      </c>
      <c r="P139" s="136">
        <f>Q138</f>
        <v>47081</v>
      </c>
      <c r="Q139" s="53">
        <f t="shared" si="218"/>
        <v>47088</v>
      </c>
      <c r="R139" s="54">
        <v>7</v>
      </c>
      <c r="S139" s="137">
        <f>W138</f>
        <v>47155</v>
      </c>
      <c r="T139" s="55">
        <f t="shared" si="211"/>
        <v>47156</v>
      </c>
      <c r="U139" s="61">
        <v>1</v>
      </c>
      <c r="V139" s="66">
        <f>W138+1</f>
        <v>47156</v>
      </c>
      <c r="W139" s="53">
        <f t="shared" si="212"/>
        <v>47157</v>
      </c>
      <c r="X139" s="54">
        <v>1</v>
      </c>
      <c r="Y139" s="57">
        <f>Z138+1</f>
        <v>47164</v>
      </c>
      <c r="Z139" s="58">
        <f t="shared" si="213"/>
        <v>47171</v>
      </c>
      <c r="AA139" s="56">
        <v>7</v>
      </c>
      <c r="AB139" s="59">
        <f>Z139</f>
        <v>47171</v>
      </c>
      <c r="AC139" s="60">
        <f>AB139+AD139</f>
        <v>47176</v>
      </c>
      <c r="AD139" s="61">
        <v>5</v>
      </c>
    </row>
    <row r="140" spans="1:30" s="46" customFormat="1" ht="15" customHeight="1" thickBot="1">
      <c r="A140" s="47" t="s">
        <v>37</v>
      </c>
      <c r="B140" s="62">
        <v>2</v>
      </c>
      <c r="C140" s="48">
        <v>15</v>
      </c>
      <c r="D140" s="87">
        <v>101</v>
      </c>
      <c r="E140" s="34" t="s">
        <v>62</v>
      </c>
      <c r="F140" s="49">
        <f t="shared" ref="F140" si="220">AC140</f>
        <v>47197</v>
      </c>
      <c r="G140" s="73" t="s">
        <v>45</v>
      </c>
      <c r="H140" s="50">
        <f>N139</f>
        <v>47014</v>
      </c>
      <c r="I140" s="51">
        <v>54</v>
      </c>
      <c r="J140" s="51">
        <v>5</v>
      </c>
      <c r="K140" s="51">
        <v>0</v>
      </c>
      <c r="L140" s="51"/>
      <c r="M140" s="51">
        <v>20</v>
      </c>
      <c r="N140" s="64">
        <f>H140+O140</f>
        <v>47093</v>
      </c>
      <c r="O140" s="38">
        <f t="shared" ref="O140" si="221">SUM(I140:M140)</f>
        <v>79</v>
      </c>
      <c r="P140" s="136">
        <f>Q139</f>
        <v>47088</v>
      </c>
      <c r="Q140" s="53">
        <f t="shared" ref="Q140:Q142" si="222">P140+R140</f>
        <v>47095</v>
      </c>
      <c r="R140" s="54">
        <v>7</v>
      </c>
      <c r="S140" s="137">
        <f>W139</f>
        <v>47157</v>
      </c>
      <c r="T140" s="55">
        <f>S140+U140</f>
        <v>47158</v>
      </c>
      <c r="U140" s="61">
        <v>1</v>
      </c>
      <c r="V140" s="66">
        <f>W139+1</f>
        <v>47158</v>
      </c>
      <c r="W140" s="53">
        <f>V140+X140</f>
        <v>47175</v>
      </c>
      <c r="X140" s="54">
        <v>17</v>
      </c>
      <c r="Y140" s="57">
        <f>W140+1</f>
        <v>47176</v>
      </c>
      <c r="Z140" s="58">
        <f t="shared" si="213"/>
        <v>47183</v>
      </c>
      <c r="AA140" s="56">
        <v>7</v>
      </c>
      <c r="AB140" s="59">
        <f>Z140</f>
        <v>47183</v>
      </c>
      <c r="AC140" s="60">
        <f>AB140+AD140</f>
        <v>47197</v>
      </c>
      <c r="AD140" s="61">
        <v>14</v>
      </c>
    </row>
    <row r="141" spans="1:30" s="46" customFormat="1" ht="15" customHeight="1" thickBot="1">
      <c r="A141" s="47"/>
      <c r="B141" s="62"/>
      <c r="C141" s="48"/>
      <c r="D141" s="87"/>
      <c r="E141" s="34"/>
      <c r="F141" s="49"/>
      <c r="G141" s="73"/>
      <c r="H141" s="50"/>
      <c r="I141" s="51"/>
      <c r="J141" s="51"/>
      <c r="K141" s="51"/>
      <c r="L141" s="51"/>
      <c r="M141" s="51"/>
      <c r="N141" s="64"/>
      <c r="O141" s="38"/>
      <c r="P141" s="59"/>
      <c r="Q141" s="58"/>
      <c r="R141" s="61"/>
      <c r="S141" s="138"/>
      <c r="T141" s="55"/>
      <c r="U141" s="56"/>
      <c r="V141" s="59"/>
      <c r="W141" s="58"/>
      <c r="X141" s="61"/>
      <c r="Y141" s="57"/>
      <c r="Z141" s="58"/>
      <c r="AA141" s="56"/>
      <c r="AB141" s="59"/>
      <c r="AC141" s="60"/>
      <c r="AD141" s="61"/>
    </row>
    <row r="142" spans="1:30" s="46" customFormat="1" ht="15" customHeight="1" thickBot="1">
      <c r="A142" s="47" t="s">
        <v>37</v>
      </c>
      <c r="B142" s="62">
        <v>3</v>
      </c>
      <c r="C142" s="48"/>
      <c r="D142" s="87">
        <v>203</v>
      </c>
      <c r="E142" s="34" t="s">
        <v>62</v>
      </c>
      <c r="F142" s="49">
        <f t="shared" ref="F142" si="223">AC142</f>
        <v>47195</v>
      </c>
      <c r="G142" s="63" t="s">
        <v>60</v>
      </c>
      <c r="H142" s="50">
        <v>46844</v>
      </c>
      <c r="I142" s="51">
        <v>24</v>
      </c>
      <c r="J142" s="51">
        <v>0</v>
      </c>
      <c r="K142" s="51">
        <v>0</v>
      </c>
      <c r="L142" s="51"/>
      <c r="M142" s="51">
        <v>2</v>
      </c>
      <c r="N142" s="64">
        <f>H142+O142</f>
        <v>46870</v>
      </c>
      <c r="O142" s="38">
        <f t="shared" ref="O142" si="224">SUM(I142:M142)</f>
        <v>26</v>
      </c>
      <c r="P142" s="136">
        <f>Q140</f>
        <v>47095</v>
      </c>
      <c r="Q142" s="53">
        <f t="shared" si="222"/>
        <v>47102</v>
      </c>
      <c r="R142" s="54">
        <v>7</v>
      </c>
      <c r="S142" s="137">
        <f>W140</f>
        <v>47175</v>
      </c>
      <c r="T142" s="55">
        <f t="shared" si="211"/>
        <v>47176</v>
      </c>
      <c r="U142" s="61">
        <v>1</v>
      </c>
      <c r="V142" s="66">
        <f>W140+1</f>
        <v>47176</v>
      </c>
      <c r="W142" s="53">
        <f t="shared" si="212"/>
        <v>47177</v>
      </c>
      <c r="X142" s="54">
        <v>1</v>
      </c>
      <c r="Y142" s="57">
        <f>Z140</f>
        <v>47183</v>
      </c>
      <c r="Z142" s="58">
        <f>Y142+AA142</f>
        <v>47190</v>
      </c>
      <c r="AA142" s="56">
        <v>7</v>
      </c>
      <c r="AB142" s="59">
        <f>Z142</f>
        <v>47190</v>
      </c>
      <c r="AC142" s="60">
        <f>AB142+AD142</f>
        <v>47195</v>
      </c>
      <c r="AD142" s="61">
        <v>5</v>
      </c>
    </row>
    <row r="143" spans="1:30" s="46" customFormat="1" ht="15" customHeight="1" thickBot="1">
      <c r="A143" s="47" t="s">
        <v>37</v>
      </c>
      <c r="B143" s="62">
        <v>3</v>
      </c>
      <c r="C143" s="48">
        <v>15</v>
      </c>
      <c r="D143" s="87">
        <v>104</v>
      </c>
      <c r="E143" s="34" t="s">
        <v>62</v>
      </c>
      <c r="F143" s="49">
        <f t="shared" ref="F143" si="225">AC143</f>
        <v>47214</v>
      </c>
      <c r="G143" s="73" t="s">
        <v>59</v>
      </c>
      <c r="H143" s="50">
        <f>N142</f>
        <v>46870</v>
      </c>
      <c r="I143" s="51">
        <v>50</v>
      </c>
      <c r="J143" s="51">
        <v>5</v>
      </c>
      <c r="K143" s="51">
        <v>0</v>
      </c>
      <c r="L143" s="51"/>
      <c r="M143" s="51">
        <v>20</v>
      </c>
      <c r="N143" s="64">
        <f>H143+O143</f>
        <v>46945</v>
      </c>
      <c r="O143" s="38">
        <f t="shared" ref="O143" si="226">SUM(I143:M143)</f>
        <v>75</v>
      </c>
      <c r="P143" s="59">
        <f>Q142+1</f>
        <v>47103</v>
      </c>
      <c r="Q143" s="53">
        <f t="shared" ref="Q143" si="227">P143+R143</f>
        <v>47110</v>
      </c>
      <c r="R143" s="54">
        <v>7</v>
      </c>
      <c r="S143" s="137">
        <f>W142</f>
        <v>47177</v>
      </c>
      <c r="T143" s="55">
        <f t="shared" si="211"/>
        <v>47178</v>
      </c>
      <c r="U143" s="61">
        <v>1</v>
      </c>
      <c r="V143" s="66">
        <f>W142+1</f>
        <v>47178</v>
      </c>
      <c r="W143" s="53">
        <f t="shared" si="212"/>
        <v>47193</v>
      </c>
      <c r="X143" s="54">
        <v>15</v>
      </c>
      <c r="Y143" s="57">
        <f>W143</f>
        <v>47193</v>
      </c>
      <c r="Z143" s="58">
        <f>Y143+AA143</f>
        <v>47200</v>
      </c>
      <c r="AA143" s="56">
        <v>7</v>
      </c>
      <c r="AB143" s="59">
        <f>Z143</f>
        <v>47200</v>
      </c>
      <c r="AC143" s="60">
        <f>AB143+AD143</f>
        <v>47214</v>
      </c>
      <c r="AD143" s="61">
        <v>14</v>
      </c>
    </row>
  </sheetData>
  <mergeCells count="17">
    <mergeCell ref="D3:D5"/>
    <mergeCell ref="E3:E5"/>
    <mergeCell ref="A124:AD124"/>
    <mergeCell ref="A21:AD21"/>
    <mergeCell ref="A129:AD129"/>
    <mergeCell ref="G3:G5"/>
    <mergeCell ref="H3:AD3"/>
    <mergeCell ref="H4:O4"/>
    <mergeCell ref="P4:R4"/>
    <mergeCell ref="S4:U4"/>
    <mergeCell ref="V4:X4"/>
    <mergeCell ref="Y4:AA4"/>
    <mergeCell ref="AB4:AD4"/>
    <mergeCell ref="F3:F5"/>
    <mergeCell ref="A3:A5"/>
    <mergeCell ref="B3:B5"/>
    <mergeCell ref="C3:C5"/>
  </mergeCells>
  <pageMargins left="0.78740157480314965" right="0" top="0.19685039370078741" bottom="0" header="0" footer="0"/>
  <pageSetup paperSize="8" scale="6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25"/>
  <sheetViews>
    <sheetView tabSelected="1" view="pageBreakPreview" zoomScale="50" zoomScaleNormal="55" zoomScaleSheetLayoutView="50" workbookViewId="0">
      <pane ySplit="11" topLeftCell="A12" activePane="bottomLeft" state="frozen"/>
      <selection pane="bottomLeft" activeCell="J9" sqref="J9"/>
    </sheetView>
  </sheetViews>
  <sheetFormatPr defaultRowHeight="13.8"/>
  <cols>
    <col min="1" max="1" width="18.5546875" style="417" customWidth="1"/>
    <col min="2" max="2" width="7.6640625" style="417" customWidth="1"/>
    <col min="3" max="3" width="8.88671875" style="417" customWidth="1"/>
    <col min="4" max="4" width="11.5546875" style="417" customWidth="1"/>
    <col min="5" max="5" width="14" style="417" customWidth="1"/>
    <col min="6" max="6" width="28.109375" style="417" customWidth="1"/>
    <col min="7" max="8" width="11.6640625" style="417" customWidth="1"/>
    <col min="9" max="9" width="12.5546875" style="417" customWidth="1"/>
    <col min="10" max="10" width="12.109375" style="417" customWidth="1"/>
    <col min="11" max="12" width="11.44140625" style="417" customWidth="1"/>
    <col min="13" max="13" width="11.77734375" style="417" customWidth="1"/>
    <col min="14" max="14" width="10.33203125" style="417" customWidth="1"/>
    <col min="15" max="15" width="11.88671875" style="417" customWidth="1"/>
    <col min="16" max="16" width="10" style="417" customWidth="1"/>
    <col min="17" max="17" width="12.33203125" style="417" customWidth="1"/>
    <col min="18" max="18" width="11.88671875" style="417" customWidth="1"/>
    <col min="19" max="19" width="11.44140625" style="417" customWidth="1"/>
    <col min="20" max="20" width="10.6640625" style="417" customWidth="1"/>
    <col min="21" max="21" width="11.88671875" style="417" customWidth="1"/>
    <col min="22" max="22" width="11.21875" style="417" customWidth="1"/>
    <col min="23" max="23" width="8" style="417" customWidth="1"/>
    <col min="24" max="24" width="12.44140625" style="417" customWidth="1"/>
    <col min="25" max="25" width="12.33203125" style="417" customWidth="1"/>
    <col min="26" max="26" width="7.88671875" style="417" customWidth="1"/>
    <col min="27" max="28" width="11.77734375" style="417" customWidth="1"/>
    <col min="29" max="29" width="6.44140625" style="417" customWidth="1"/>
    <col min="30" max="30" width="11.6640625" style="417" customWidth="1"/>
    <col min="31" max="31" width="11.88671875" style="417" customWidth="1"/>
    <col min="32" max="32" width="7.6640625" style="417" customWidth="1"/>
    <col min="33" max="33" width="3" style="417" customWidth="1"/>
    <col min="34" max="64" width="9.109375" style="417"/>
    <col min="65" max="65" width="5.33203125" style="417" customWidth="1"/>
    <col min="66" max="66" width="6.5546875" style="417" customWidth="1"/>
    <col min="67" max="67" width="15.88671875" style="417" customWidth="1"/>
    <col min="68" max="68" width="6" style="417" customWidth="1"/>
    <col min="69" max="69" width="6.5546875" style="417" customWidth="1"/>
    <col min="70" max="70" width="8" style="417" customWidth="1"/>
    <col min="71" max="71" width="9.109375" style="417"/>
    <col min="72" max="72" width="14" style="417" customWidth="1"/>
    <col min="73" max="73" width="11.5546875" style="417" customWidth="1"/>
    <col min="74" max="74" width="31" style="417" customWidth="1"/>
    <col min="75" max="75" width="11" style="417" bestFit="1" customWidth="1"/>
    <col min="76" max="77" width="10.109375" style="417" customWidth="1"/>
    <col min="78" max="78" width="10.6640625" style="417" customWidth="1"/>
    <col min="79" max="79" width="9.6640625" style="417" bestFit="1" customWidth="1"/>
    <col min="80" max="80" width="7.88671875" style="417" customWidth="1"/>
    <col min="81" max="81" width="10.5546875" style="417" customWidth="1"/>
    <col min="82" max="82" width="9.88671875" style="417" bestFit="1" customWidth="1"/>
    <col min="83" max="83" width="6.88671875" style="417" customWidth="1"/>
    <col min="84" max="84" width="9.88671875" style="417" customWidth="1"/>
    <col min="85" max="85" width="10.109375" style="417" customWidth="1"/>
    <col min="86" max="86" width="7.33203125" style="417" customWidth="1"/>
    <col min="87" max="87" width="11" style="417" customWidth="1"/>
    <col min="88" max="88" width="10.6640625" style="417" customWidth="1"/>
    <col min="89" max="89" width="5.6640625" style="417" customWidth="1"/>
    <col min="90" max="90" width="11" style="417" customWidth="1"/>
    <col min="91" max="91" width="11" style="417" bestFit="1" customWidth="1"/>
    <col min="92" max="92" width="7.44140625" style="417" customWidth="1"/>
    <col min="93" max="93" width="11.88671875" style="417" customWidth="1"/>
    <col min="94" max="94" width="13.33203125" style="417" customWidth="1"/>
    <col min="95" max="320" width="9.109375" style="417"/>
    <col min="321" max="321" width="5.33203125" style="417" customWidth="1"/>
    <col min="322" max="322" width="6.5546875" style="417" customWidth="1"/>
    <col min="323" max="323" width="15.88671875" style="417" customWidth="1"/>
    <col min="324" max="324" width="6" style="417" customWidth="1"/>
    <col min="325" max="325" width="6.5546875" style="417" customWidth="1"/>
    <col min="326" max="326" width="8" style="417" customWidth="1"/>
    <col min="327" max="327" width="9.109375" style="417"/>
    <col min="328" max="328" width="14" style="417" customWidth="1"/>
    <col min="329" max="329" width="11.5546875" style="417" customWidth="1"/>
    <col min="330" max="330" width="31" style="417" customWidth="1"/>
    <col min="331" max="331" width="11" style="417" bestFit="1" customWidth="1"/>
    <col min="332" max="333" width="10.109375" style="417" customWidth="1"/>
    <col min="334" max="334" width="10.6640625" style="417" customWidth="1"/>
    <col min="335" max="335" width="9.6640625" style="417" bestFit="1" customWidth="1"/>
    <col min="336" max="336" width="7.88671875" style="417" customWidth="1"/>
    <col min="337" max="337" width="10.5546875" style="417" customWidth="1"/>
    <col min="338" max="338" width="9.88671875" style="417" bestFit="1" customWidth="1"/>
    <col min="339" max="339" width="6.88671875" style="417" customWidth="1"/>
    <col min="340" max="340" width="9.88671875" style="417" customWidth="1"/>
    <col min="341" max="341" width="10.109375" style="417" customWidth="1"/>
    <col min="342" max="342" width="7.33203125" style="417" customWidth="1"/>
    <col min="343" max="343" width="11" style="417" customWidth="1"/>
    <col min="344" max="344" width="10.6640625" style="417" customWidth="1"/>
    <col min="345" max="345" width="5.6640625" style="417" customWidth="1"/>
    <col min="346" max="346" width="11" style="417" customWidth="1"/>
    <col min="347" max="347" width="11" style="417" bestFit="1" customWidth="1"/>
    <col min="348" max="348" width="7.44140625" style="417" customWidth="1"/>
    <col min="349" max="349" width="11.88671875" style="417" customWidth="1"/>
    <col min="350" max="350" width="13.33203125" style="417" customWidth="1"/>
    <col min="351" max="576" width="9.109375" style="417"/>
    <col min="577" max="577" width="5.33203125" style="417" customWidth="1"/>
    <col min="578" max="578" width="6.5546875" style="417" customWidth="1"/>
    <col min="579" max="579" width="15.88671875" style="417" customWidth="1"/>
    <col min="580" max="580" width="6" style="417" customWidth="1"/>
    <col min="581" max="581" width="6.5546875" style="417" customWidth="1"/>
    <col min="582" max="582" width="8" style="417" customWidth="1"/>
    <col min="583" max="583" width="9.109375" style="417"/>
    <col min="584" max="584" width="14" style="417" customWidth="1"/>
    <col min="585" max="585" width="11.5546875" style="417" customWidth="1"/>
    <col min="586" max="586" width="31" style="417" customWidth="1"/>
    <col min="587" max="587" width="11" style="417" bestFit="1" customWidth="1"/>
    <col min="588" max="589" width="10.109375" style="417" customWidth="1"/>
    <col min="590" max="590" width="10.6640625" style="417" customWidth="1"/>
    <col min="591" max="591" width="9.6640625" style="417" bestFit="1" customWidth="1"/>
    <col min="592" max="592" width="7.88671875" style="417" customWidth="1"/>
    <col min="593" max="593" width="10.5546875" style="417" customWidth="1"/>
    <col min="594" max="594" width="9.88671875" style="417" bestFit="1" customWidth="1"/>
    <col min="595" max="595" width="6.88671875" style="417" customWidth="1"/>
    <col min="596" max="596" width="9.88671875" style="417" customWidth="1"/>
    <col min="597" max="597" width="10.109375" style="417" customWidth="1"/>
    <col min="598" max="598" width="7.33203125" style="417" customWidth="1"/>
    <col min="599" max="599" width="11" style="417" customWidth="1"/>
    <col min="600" max="600" width="10.6640625" style="417" customWidth="1"/>
    <col min="601" max="601" width="5.6640625" style="417" customWidth="1"/>
    <col min="602" max="602" width="11" style="417" customWidth="1"/>
    <col min="603" max="603" width="11" style="417" bestFit="1" customWidth="1"/>
    <col min="604" max="604" width="7.44140625" style="417" customWidth="1"/>
    <col min="605" max="605" width="11.88671875" style="417" customWidth="1"/>
    <col min="606" max="606" width="13.33203125" style="417" customWidth="1"/>
    <col min="607" max="832" width="9.109375" style="417"/>
    <col min="833" max="833" width="5.33203125" style="417" customWidth="1"/>
    <col min="834" max="834" width="6.5546875" style="417" customWidth="1"/>
    <col min="835" max="835" width="15.88671875" style="417" customWidth="1"/>
    <col min="836" max="836" width="6" style="417" customWidth="1"/>
    <col min="837" max="837" width="6.5546875" style="417" customWidth="1"/>
    <col min="838" max="838" width="8" style="417" customWidth="1"/>
    <col min="839" max="839" width="9.109375" style="417"/>
    <col min="840" max="840" width="14" style="417" customWidth="1"/>
    <col min="841" max="841" width="11.5546875" style="417" customWidth="1"/>
    <col min="842" max="842" width="31" style="417" customWidth="1"/>
    <col min="843" max="843" width="11" style="417" bestFit="1" customWidth="1"/>
    <col min="844" max="845" width="10.109375" style="417" customWidth="1"/>
    <col min="846" max="846" width="10.6640625" style="417" customWidth="1"/>
    <col min="847" max="847" width="9.6640625" style="417" bestFit="1" customWidth="1"/>
    <col min="848" max="848" width="7.88671875" style="417" customWidth="1"/>
    <col min="849" max="849" width="10.5546875" style="417" customWidth="1"/>
    <col min="850" max="850" width="9.88671875" style="417" bestFit="1" customWidth="1"/>
    <col min="851" max="851" width="6.88671875" style="417" customWidth="1"/>
    <col min="852" max="852" width="9.88671875" style="417" customWidth="1"/>
    <col min="853" max="853" width="10.109375" style="417" customWidth="1"/>
    <col min="854" max="854" width="7.33203125" style="417" customWidth="1"/>
    <col min="855" max="855" width="11" style="417" customWidth="1"/>
    <col min="856" max="856" width="10.6640625" style="417" customWidth="1"/>
    <col min="857" max="857" width="5.6640625" style="417" customWidth="1"/>
    <col min="858" max="858" width="11" style="417" customWidth="1"/>
    <col min="859" max="859" width="11" style="417" bestFit="1" customWidth="1"/>
    <col min="860" max="860" width="7.44140625" style="417" customWidth="1"/>
    <col min="861" max="861" width="11.88671875" style="417" customWidth="1"/>
    <col min="862" max="862" width="13.33203125" style="417" customWidth="1"/>
    <col min="863" max="1088" width="9.109375" style="417"/>
    <col min="1089" max="1089" width="5.33203125" style="417" customWidth="1"/>
    <col min="1090" max="1090" width="6.5546875" style="417" customWidth="1"/>
    <col min="1091" max="1091" width="15.88671875" style="417" customWidth="1"/>
    <col min="1092" max="1092" width="6" style="417" customWidth="1"/>
    <col min="1093" max="1093" width="6.5546875" style="417" customWidth="1"/>
    <col min="1094" max="1094" width="8" style="417" customWidth="1"/>
    <col min="1095" max="1095" width="9.109375" style="417"/>
    <col min="1096" max="1096" width="14" style="417" customWidth="1"/>
    <col min="1097" max="1097" width="11.5546875" style="417" customWidth="1"/>
    <col min="1098" max="1098" width="31" style="417" customWidth="1"/>
    <col min="1099" max="1099" width="11" style="417" bestFit="1" customWidth="1"/>
    <col min="1100" max="1101" width="10.109375" style="417" customWidth="1"/>
    <col min="1102" max="1102" width="10.6640625" style="417" customWidth="1"/>
    <col min="1103" max="1103" width="9.6640625" style="417" bestFit="1" customWidth="1"/>
    <col min="1104" max="1104" width="7.88671875" style="417" customWidth="1"/>
    <col min="1105" max="1105" width="10.5546875" style="417" customWidth="1"/>
    <col min="1106" max="1106" width="9.88671875" style="417" bestFit="1" customWidth="1"/>
    <col min="1107" max="1107" width="6.88671875" style="417" customWidth="1"/>
    <col min="1108" max="1108" width="9.88671875" style="417" customWidth="1"/>
    <col min="1109" max="1109" width="10.109375" style="417" customWidth="1"/>
    <col min="1110" max="1110" width="7.33203125" style="417" customWidth="1"/>
    <col min="1111" max="1111" width="11" style="417" customWidth="1"/>
    <col min="1112" max="1112" width="10.6640625" style="417" customWidth="1"/>
    <col min="1113" max="1113" width="5.6640625" style="417" customWidth="1"/>
    <col min="1114" max="1114" width="11" style="417" customWidth="1"/>
    <col min="1115" max="1115" width="11" style="417" bestFit="1" customWidth="1"/>
    <col min="1116" max="1116" width="7.44140625" style="417" customWidth="1"/>
    <col min="1117" max="1117" width="11.88671875" style="417" customWidth="1"/>
    <col min="1118" max="1118" width="13.33203125" style="417" customWidth="1"/>
    <col min="1119" max="1344" width="9.109375" style="417"/>
    <col min="1345" max="1345" width="5.33203125" style="417" customWidth="1"/>
    <col min="1346" max="1346" width="6.5546875" style="417" customWidth="1"/>
    <col min="1347" max="1347" width="15.88671875" style="417" customWidth="1"/>
    <col min="1348" max="1348" width="6" style="417" customWidth="1"/>
    <col min="1349" max="1349" width="6.5546875" style="417" customWidth="1"/>
    <col min="1350" max="1350" width="8" style="417" customWidth="1"/>
    <col min="1351" max="1351" width="9.109375" style="417"/>
    <col min="1352" max="1352" width="14" style="417" customWidth="1"/>
    <col min="1353" max="1353" width="11.5546875" style="417" customWidth="1"/>
    <col min="1354" max="1354" width="31" style="417" customWidth="1"/>
    <col min="1355" max="1355" width="11" style="417" bestFit="1" customWidth="1"/>
    <col min="1356" max="1357" width="10.109375" style="417" customWidth="1"/>
    <col min="1358" max="1358" width="10.6640625" style="417" customWidth="1"/>
    <col min="1359" max="1359" width="9.6640625" style="417" bestFit="1" customWidth="1"/>
    <col min="1360" max="1360" width="7.88671875" style="417" customWidth="1"/>
    <col min="1361" max="1361" width="10.5546875" style="417" customWidth="1"/>
    <col min="1362" max="1362" width="9.88671875" style="417" bestFit="1" customWidth="1"/>
    <col min="1363" max="1363" width="6.88671875" style="417" customWidth="1"/>
    <col min="1364" max="1364" width="9.88671875" style="417" customWidth="1"/>
    <col min="1365" max="1365" width="10.109375" style="417" customWidth="1"/>
    <col min="1366" max="1366" width="7.33203125" style="417" customWidth="1"/>
    <col min="1367" max="1367" width="11" style="417" customWidth="1"/>
    <col min="1368" max="1368" width="10.6640625" style="417" customWidth="1"/>
    <col min="1369" max="1369" width="5.6640625" style="417" customWidth="1"/>
    <col min="1370" max="1370" width="11" style="417" customWidth="1"/>
    <col min="1371" max="1371" width="11" style="417" bestFit="1" customWidth="1"/>
    <col min="1372" max="1372" width="7.44140625" style="417" customWidth="1"/>
    <col min="1373" max="1373" width="11.88671875" style="417" customWidth="1"/>
    <col min="1374" max="1374" width="13.33203125" style="417" customWidth="1"/>
    <col min="1375" max="1600" width="9.109375" style="417"/>
    <col min="1601" max="1601" width="5.33203125" style="417" customWidth="1"/>
    <col min="1602" max="1602" width="6.5546875" style="417" customWidth="1"/>
    <col min="1603" max="1603" width="15.88671875" style="417" customWidth="1"/>
    <col min="1604" max="1604" width="6" style="417" customWidth="1"/>
    <col min="1605" max="1605" width="6.5546875" style="417" customWidth="1"/>
    <col min="1606" max="1606" width="8" style="417" customWidth="1"/>
    <col min="1607" max="1607" width="9.109375" style="417"/>
    <col min="1608" max="1608" width="14" style="417" customWidth="1"/>
    <col min="1609" max="1609" width="11.5546875" style="417" customWidth="1"/>
    <col min="1610" max="1610" width="31" style="417" customWidth="1"/>
    <col min="1611" max="1611" width="11" style="417" bestFit="1" customWidth="1"/>
    <col min="1612" max="1613" width="10.109375" style="417" customWidth="1"/>
    <col min="1614" max="1614" width="10.6640625" style="417" customWidth="1"/>
    <col min="1615" max="1615" width="9.6640625" style="417" bestFit="1" customWidth="1"/>
    <col min="1616" max="1616" width="7.88671875" style="417" customWidth="1"/>
    <col min="1617" max="1617" width="10.5546875" style="417" customWidth="1"/>
    <col min="1618" max="1618" width="9.88671875" style="417" bestFit="1" customWidth="1"/>
    <col min="1619" max="1619" width="6.88671875" style="417" customWidth="1"/>
    <col min="1620" max="1620" width="9.88671875" style="417" customWidth="1"/>
    <col min="1621" max="1621" width="10.109375" style="417" customWidth="1"/>
    <col min="1622" max="1622" width="7.33203125" style="417" customWidth="1"/>
    <col min="1623" max="1623" width="11" style="417" customWidth="1"/>
    <col min="1624" max="1624" width="10.6640625" style="417" customWidth="1"/>
    <col min="1625" max="1625" width="5.6640625" style="417" customWidth="1"/>
    <col min="1626" max="1626" width="11" style="417" customWidth="1"/>
    <col min="1627" max="1627" width="11" style="417" bestFit="1" customWidth="1"/>
    <col min="1628" max="1628" width="7.44140625" style="417" customWidth="1"/>
    <col min="1629" max="1629" width="11.88671875" style="417" customWidth="1"/>
    <col min="1630" max="1630" width="13.33203125" style="417" customWidth="1"/>
    <col min="1631" max="1856" width="9.109375" style="417"/>
    <col min="1857" max="1857" width="5.33203125" style="417" customWidth="1"/>
    <col min="1858" max="1858" width="6.5546875" style="417" customWidth="1"/>
    <col min="1859" max="1859" width="15.88671875" style="417" customWidth="1"/>
    <col min="1860" max="1860" width="6" style="417" customWidth="1"/>
    <col min="1861" max="1861" width="6.5546875" style="417" customWidth="1"/>
    <col min="1862" max="1862" width="8" style="417" customWidth="1"/>
    <col min="1863" max="1863" width="9.109375" style="417"/>
    <col min="1864" max="1864" width="14" style="417" customWidth="1"/>
    <col min="1865" max="1865" width="11.5546875" style="417" customWidth="1"/>
    <col min="1866" max="1866" width="31" style="417" customWidth="1"/>
    <col min="1867" max="1867" width="11" style="417" bestFit="1" customWidth="1"/>
    <col min="1868" max="1869" width="10.109375" style="417" customWidth="1"/>
    <col min="1870" max="1870" width="10.6640625" style="417" customWidth="1"/>
    <col min="1871" max="1871" width="9.6640625" style="417" bestFit="1" customWidth="1"/>
    <col min="1872" max="1872" width="7.88671875" style="417" customWidth="1"/>
    <col min="1873" max="1873" width="10.5546875" style="417" customWidth="1"/>
    <col min="1874" max="1874" width="9.88671875" style="417" bestFit="1" customWidth="1"/>
    <col min="1875" max="1875" width="6.88671875" style="417" customWidth="1"/>
    <col min="1876" max="1876" width="9.88671875" style="417" customWidth="1"/>
    <col min="1877" max="1877" width="10.109375" style="417" customWidth="1"/>
    <col min="1878" max="1878" width="7.33203125" style="417" customWidth="1"/>
    <col min="1879" max="1879" width="11" style="417" customWidth="1"/>
    <col min="1880" max="1880" width="10.6640625" style="417" customWidth="1"/>
    <col min="1881" max="1881" width="5.6640625" style="417" customWidth="1"/>
    <col min="1882" max="1882" width="11" style="417" customWidth="1"/>
    <col min="1883" max="1883" width="11" style="417" bestFit="1" customWidth="1"/>
    <col min="1884" max="1884" width="7.44140625" style="417" customWidth="1"/>
    <col min="1885" max="1885" width="11.88671875" style="417" customWidth="1"/>
    <col min="1886" max="1886" width="13.33203125" style="417" customWidth="1"/>
    <col min="1887" max="2112" width="9.109375" style="417"/>
    <col min="2113" max="2113" width="5.33203125" style="417" customWidth="1"/>
    <col min="2114" max="2114" width="6.5546875" style="417" customWidth="1"/>
    <col min="2115" max="2115" width="15.88671875" style="417" customWidth="1"/>
    <col min="2116" max="2116" width="6" style="417" customWidth="1"/>
    <col min="2117" max="2117" width="6.5546875" style="417" customWidth="1"/>
    <col min="2118" max="2118" width="8" style="417" customWidth="1"/>
    <col min="2119" max="2119" width="9.109375" style="417"/>
    <col min="2120" max="2120" width="14" style="417" customWidth="1"/>
    <col min="2121" max="2121" width="11.5546875" style="417" customWidth="1"/>
    <col min="2122" max="2122" width="31" style="417" customWidth="1"/>
    <col min="2123" max="2123" width="11" style="417" bestFit="1" customWidth="1"/>
    <col min="2124" max="2125" width="10.109375" style="417" customWidth="1"/>
    <col min="2126" max="2126" width="10.6640625" style="417" customWidth="1"/>
    <col min="2127" max="2127" width="9.6640625" style="417" bestFit="1" customWidth="1"/>
    <col min="2128" max="2128" width="7.88671875" style="417" customWidth="1"/>
    <col min="2129" max="2129" width="10.5546875" style="417" customWidth="1"/>
    <col min="2130" max="2130" width="9.88671875" style="417" bestFit="1" customWidth="1"/>
    <col min="2131" max="2131" width="6.88671875" style="417" customWidth="1"/>
    <col min="2132" max="2132" width="9.88671875" style="417" customWidth="1"/>
    <col min="2133" max="2133" width="10.109375" style="417" customWidth="1"/>
    <col min="2134" max="2134" width="7.33203125" style="417" customWidth="1"/>
    <col min="2135" max="2135" width="11" style="417" customWidth="1"/>
    <col min="2136" max="2136" width="10.6640625" style="417" customWidth="1"/>
    <col min="2137" max="2137" width="5.6640625" style="417" customWidth="1"/>
    <col min="2138" max="2138" width="11" style="417" customWidth="1"/>
    <col min="2139" max="2139" width="11" style="417" bestFit="1" customWidth="1"/>
    <col min="2140" max="2140" width="7.44140625" style="417" customWidth="1"/>
    <col min="2141" max="2141" width="11.88671875" style="417" customWidth="1"/>
    <col min="2142" max="2142" width="13.33203125" style="417" customWidth="1"/>
    <col min="2143" max="2368" width="9.109375" style="417"/>
    <col min="2369" max="2369" width="5.33203125" style="417" customWidth="1"/>
    <col min="2370" max="2370" width="6.5546875" style="417" customWidth="1"/>
    <col min="2371" max="2371" width="15.88671875" style="417" customWidth="1"/>
    <col min="2372" max="2372" width="6" style="417" customWidth="1"/>
    <col min="2373" max="2373" width="6.5546875" style="417" customWidth="1"/>
    <col min="2374" max="2374" width="8" style="417" customWidth="1"/>
    <col min="2375" max="2375" width="9.109375" style="417"/>
    <col min="2376" max="2376" width="14" style="417" customWidth="1"/>
    <col min="2377" max="2377" width="11.5546875" style="417" customWidth="1"/>
    <col min="2378" max="2378" width="31" style="417" customWidth="1"/>
    <col min="2379" max="2379" width="11" style="417" bestFit="1" customWidth="1"/>
    <col min="2380" max="2381" width="10.109375" style="417" customWidth="1"/>
    <col min="2382" max="2382" width="10.6640625" style="417" customWidth="1"/>
    <col min="2383" max="2383" width="9.6640625" style="417" bestFit="1" customWidth="1"/>
    <col min="2384" max="2384" width="7.88671875" style="417" customWidth="1"/>
    <col min="2385" max="2385" width="10.5546875" style="417" customWidth="1"/>
    <col min="2386" max="2386" width="9.88671875" style="417" bestFit="1" customWidth="1"/>
    <col min="2387" max="2387" width="6.88671875" style="417" customWidth="1"/>
    <col min="2388" max="2388" width="9.88671875" style="417" customWidth="1"/>
    <col min="2389" max="2389" width="10.109375" style="417" customWidth="1"/>
    <col min="2390" max="2390" width="7.33203125" style="417" customWidth="1"/>
    <col min="2391" max="2391" width="11" style="417" customWidth="1"/>
    <col min="2392" max="2392" width="10.6640625" style="417" customWidth="1"/>
    <col min="2393" max="2393" width="5.6640625" style="417" customWidth="1"/>
    <col min="2394" max="2394" width="11" style="417" customWidth="1"/>
    <col min="2395" max="2395" width="11" style="417" bestFit="1" customWidth="1"/>
    <col min="2396" max="2396" width="7.44140625" style="417" customWidth="1"/>
    <col min="2397" max="2397" width="11.88671875" style="417" customWidth="1"/>
    <col min="2398" max="2398" width="13.33203125" style="417" customWidth="1"/>
    <col min="2399" max="2624" width="9.109375" style="417"/>
    <col min="2625" max="2625" width="5.33203125" style="417" customWidth="1"/>
    <col min="2626" max="2626" width="6.5546875" style="417" customWidth="1"/>
    <col min="2627" max="2627" width="15.88671875" style="417" customWidth="1"/>
    <col min="2628" max="2628" width="6" style="417" customWidth="1"/>
    <col min="2629" max="2629" width="6.5546875" style="417" customWidth="1"/>
    <col min="2630" max="2630" width="8" style="417" customWidth="1"/>
    <col min="2631" max="2631" width="9.109375" style="417"/>
    <col min="2632" max="2632" width="14" style="417" customWidth="1"/>
    <col min="2633" max="2633" width="11.5546875" style="417" customWidth="1"/>
    <col min="2634" max="2634" width="31" style="417" customWidth="1"/>
    <col min="2635" max="2635" width="11" style="417" bestFit="1" customWidth="1"/>
    <col min="2636" max="2637" width="10.109375" style="417" customWidth="1"/>
    <col min="2638" max="2638" width="10.6640625" style="417" customWidth="1"/>
    <col min="2639" max="2639" width="9.6640625" style="417" bestFit="1" customWidth="1"/>
    <col min="2640" max="2640" width="7.88671875" style="417" customWidth="1"/>
    <col min="2641" max="2641" width="10.5546875" style="417" customWidth="1"/>
    <col min="2642" max="2642" width="9.88671875" style="417" bestFit="1" customWidth="1"/>
    <col min="2643" max="2643" width="6.88671875" style="417" customWidth="1"/>
    <col min="2644" max="2644" width="9.88671875" style="417" customWidth="1"/>
    <col min="2645" max="2645" width="10.109375" style="417" customWidth="1"/>
    <col min="2646" max="2646" width="7.33203125" style="417" customWidth="1"/>
    <col min="2647" max="2647" width="11" style="417" customWidth="1"/>
    <col min="2648" max="2648" width="10.6640625" style="417" customWidth="1"/>
    <col min="2649" max="2649" width="5.6640625" style="417" customWidth="1"/>
    <col min="2650" max="2650" width="11" style="417" customWidth="1"/>
    <col min="2651" max="2651" width="11" style="417" bestFit="1" customWidth="1"/>
    <col min="2652" max="2652" width="7.44140625" style="417" customWidth="1"/>
    <col min="2653" max="2653" width="11.88671875" style="417" customWidth="1"/>
    <col min="2654" max="2654" width="13.33203125" style="417" customWidth="1"/>
    <col min="2655" max="2880" width="9.109375" style="417"/>
    <col min="2881" max="2881" width="5.33203125" style="417" customWidth="1"/>
    <col min="2882" max="2882" width="6.5546875" style="417" customWidth="1"/>
    <col min="2883" max="2883" width="15.88671875" style="417" customWidth="1"/>
    <col min="2884" max="2884" width="6" style="417" customWidth="1"/>
    <col min="2885" max="2885" width="6.5546875" style="417" customWidth="1"/>
    <col min="2886" max="2886" width="8" style="417" customWidth="1"/>
    <col min="2887" max="2887" width="9.109375" style="417"/>
    <col min="2888" max="2888" width="14" style="417" customWidth="1"/>
    <col min="2889" max="2889" width="11.5546875" style="417" customWidth="1"/>
    <col min="2890" max="2890" width="31" style="417" customWidth="1"/>
    <col min="2891" max="2891" width="11" style="417" bestFit="1" customWidth="1"/>
    <col min="2892" max="2893" width="10.109375" style="417" customWidth="1"/>
    <col min="2894" max="2894" width="10.6640625" style="417" customWidth="1"/>
    <col min="2895" max="2895" width="9.6640625" style="417" bestFit="1" customWidth="1"/>
    <col min="2896" max="2896" width="7.88671875" style="417" customWidth="1"/>
    <col min="2897" max="2897" width="10.5546875" style="417" customWidth="1"/>
    <col min="2898" max="2898" width="9.88671875" style="417" bestFit="1" customWidth="1"/>
    <col min="2899" max="2899" width="6.88671875" style="417" customWidth="1"/>
    <col min="2900" max="2900" width="9.88671875" style="417" customWidth="1"/>
    <col min="2901" max="2901" width="10.109375" style="417" customWidth="1"/>
    <col min="2902" max="2902" width="7.33203125" style="417" customWidth="1"/>
    <col min="2903" max="2903" width="11" style="417" customWidth="1"/>
    <col min="2904" max="2904" width="10.6640625" style="417" customWidth="1"/>
    <col min="2905" max="2905" width="5.6640625" style="417" customWidth="1"/>
    <col min="2906" max="2906" width="11" style="417" customWidth="1"/>
    <col min="2907" max="2907" width="11" style="417" bestFit="1" customWidth="1"/>
    <col min="2908" max="2908" width="7.44140625" style="417" customWidth="1"/>
    <col min="2909" max="2909" width="11.88671875" style="417" customWidth="1"/>
    <col min="2910" max="2910" width="13.33203125" style="417" customWidth="1"/>
    <col min="2911" max="3136" width="9.109375" style="417"/>
    <col min="3137" max="3137" width="5.33203125" style="417" customWidth="1"/>
    <col min="3138" max="3138" width="6.5546875" style="417" customWidth="1"/>
    <col min="3139" max="3139" width="15.88671875" style="417" customWidth="1"/>
    <col min="3140" max="3140" width="6" style="417" customWidth="1"/>
    <col min="3141" max="3141" width="6.5546875" style="417" customWidth="1"/>
    <col min="3142" max="3142" width="8" style="417" customWidth="1"/>
    <col min="3143" max="3143" width="9.109375" style="417"/>
    <col min="3144" max="3144" width="14" style="417" customWidth="1"/>
    <col min="3145" max="3145" width="11.5546875" style="417" customWidth="1"/>
    <col min="3146" max="3146" width="31" style="417" customWidth="1"/>
    <col min="3147" max="3147" width="11" style="417" bestFit="1" customWidth="1"/>
    <col min="3148" max="3149" width="10.109375" style="417" customWidth="1"/>
    <col min="3150" max="3150" width="10.6640625" style="417" customWidth="1"/>
    <col min="3151" max="3151" width="9.6640625" style="417" bestFit="1" customWidth="1"/>
    <col min="3152" max="3152" width="7.88671875" style="417" customWidth="1"/>
    <col min="3153" max="3153" width="10.5546875" style="417" customWidth="1"/>
    <col min="3154" max="3154" width="9.88671875" style="417" bestFit="1" customWidth="1"/>
    <col min="3155" max="3155" width="6.88671875" style="417" customWidth="1"/>
    <col min="3156" max="3156" width="9.88671875" style="417" customWidth="1"/>
    <col min="3157" max="3157" width="10.109375" style="417" customWidth="1"/>
    <col min="3158" max="3158" width="7.33203125" style="417" customWidth="1"/>
    <col min="3159" max="3159" width="11" style="417" customWidth="1"/>
    <col min="3160" max="3160" width="10.6640625" style="417" customWidth="1"/>
    <col min="3161" max="3161" width="5.6640625" style="417" customWidth="1"/>
    <col min="3162" max="3162" width="11" style="417" customWidth="1"/>
    <col min="3163" max="3163" width="11" style="417" bestFit="1" customWidth="1"/>
    <col min="3164" max="3164" width="7.44140625" style="417" customWidth="1"/>
    <col min="3165" max="3165" width="11.88671875" style="417" customWidth="1"/>
    <col min="3166" max="3166" width="13.33203125" style="417" customWidth="1"/>
    <col min="3167" max="3392" width="9.109375" style="417"/>
    <col min="3393" max="3393" width="5.33203125" style="417" customWidth="1"/>
    <col min="3394" max="3394" width="6.5546875" style="417" customWidth="1"/>
    <col min="3395" max="3395" width="15.88671875" style="417" customWidth="1"/>
    <col min="3396" max="3396" width="6" style="417" customWidth="1"/>
    <col min="3397" max="3397" width="6.5546875" style="417" customWidth="1"/>
    <col min="3398" max="3398" width="8" style="417" customWidth="1"/>
    <col min="3399" max="3399" width="9.109375" style="417"/>
    <col min="3400" max="3400" width="14" style="417" customWidth="1"/>
    <col min="3401" max="3401" width="11.5546875" style="417" customWidth="1"/>
    <col min="3402" max="3402" width="31" style="417" customWidth="1"/>
    <col min="3403" max="3403" width="11" style="417" bestFit="1" customWidth="1"/>
    <col min="3404" max="3405" width="10.109375" style="417" customWidth="1"/>
    <col min="3406" max="3406" width="10.6640625" style="417" customWidth="1"/>
    <col min="3407" max="3407" width="9.6640625" style="417" bestFit="1" customWidth="1"/>
    <col min="3408" max="3408" width="7.88671875" style="417" customWidth="1"/>
    <col min="3409" max="3409" width="10.5546875" style="417" customWidth="1"/>
    <col min="3410" max="3410" width="9.88671875" style="417" bestFit="1" customWidth="1"/>
    <col min="3411" max="3411" width="6.88671875" style="417" customWidth="1"/>
    <col min="3412" max="3412" width="9.88671875" style="417" customWidth="1"/>
    <col min="3413" max="3413" width="10.109375" style="417" customWidth="1"/>
    <col min="3414" max="3414" width="7.33203125" style="417" customWidth="1"/>
    <col min="3415" max="3415" width="11" style="417" customWidth="1"/>
    <col min="3416" max="3416" width="10.6640625" style="417" customWidth="1"/>
    <col min="3417" max="3417" width="5.6640625" style="417" customWidth="1"/>
    <col min="3418" max="3418" width="11" style="417" customWidth="1"/>
    <col min="3419" max="3419" width="11" style="417" bestFit="1" customWidth="1"/>
    <col min="3420" max="3420" width="7.44140625" style="417" customWidth="1"/>
    <col min="3421" max="3421" width="11.88671875" style="417" customWidth="1"/>
    <col min="3422" max="3422" width="13.33203125" style="417" customWidth="1"/>
    <col min="3423" max="3648" width="9.109375" style="417"/>
    <col min="3649" max="3649" width="5.33203125" style="417" customWidth="1"/>
    <col min="3650" max="3650" width="6.5546875" style="417" customWidth="1"/>
    <col min="3651" max="3651" width="15.88671875" style="417" customWidth="1"/>
    <col min="3652" max="3652" width="6" style="417" customWidth="1"/>
    <col min="3653" max="3653" width="6.5546875" style="417" customWidth="1"/>
    <col min="3654" max="3654" width="8" style="417" customWidth="1"/>
    <col min="3655" max="3655" width="9.109375" style="417"/>
    <col min="3656" max="3656" width="14" style="417" customWidth="1"/>
    <col min="3657" max="3657" width="11.5546875" style="417" customWidth="1"/>
    <col min="3658" max="3658" width="31" style="417" customWidth="1"/>
    <col min="3659" max="3659" width="11" style="417" bestFit="1" customWidth="1"/>
    <col min="3660" max="3661" width="10.109375" style="417" customWidth="1"/>
    <col min="3662" max="3662" width="10.6640625" style="417" customWidth="1"/>
    <col min="3663" max="3663" width="9.6640625" style="417" bestFit="1" customWidth="1"/>
    <col min="3664" max="3664" width="7.88671875" style="417" customWidth="1"/>
    <col min="3665" max="3665" width="10.5546875" style="417" customWidth="1"/>
    <col min="3666" max="3666" width="9.88671875" style="417" bestFit="1" customWidth="1"/>
    <col min="3667" max="3667" width="6.88671875" style="417" customWidth="1"/>
    <col min="3668" max="3668" width="9.88671875" style="417" customWidth="1"/>
    <col min="3669" max="3669" width="10.109375" style="417" customWidth="1"/>
    <col min="3670" max="3670" width="7.33203125" style="417" customWidth="1"/>
    <col min="3671" max="3671" width="11" style="417" customWidth="1"/>
    <col min="3672" max="3672" width="10.6640625" style="417" customWidth="1"/>
    <col min="3673" max="3673" width="5.6640625" style="417" customWidth="1"/>
    <col min="3674" max="3674" width="11" style="417" customWidth="1"/>
    <col min="3675" max="3675" width="11" style="417" bestFit="1" customWidth="1"/>
    <col min="3676" max="3676" width="7.44140625" style="417" customWidth="1"/>
    <col min="3677" max="3677" width="11.88671875" style="417" customWidth="1"/>
    <col min="3678" max="3678" width="13.33203125" style="417" customWidth="1"/>
    <col min="3679" max="3904" width="9.109375" style="417"/>
    <col min="3905" max="3905" width="5.33203125" style="417" customWidth="1"/>
    <col min="3906" max="3906" width="6.5546875" style="417" customWidth="1"/>
    <col min="3907" max="3907" width="15.88671875" style="417" customWidth="1"/>
    <col min="3908" max="3908" width="6" style="417" customWidth="1"/>
    <col min="3909" max="3909" width="6.5546875" style="417" customWidth="1"/>
    <col min="3910" max="3910" width="8" style="417" customWidth="1"/>
    <col min="3911" max="3911" width="9.109375" style="417"/>
    <col min="3912" max="3912" width="14" style="417" customWidth="1"/>
    <col min="3913" max="3913" width="11.5546875" style="417" customWidth="1"/>
    <col min="3914" max="3914" width="31" style="417" customWidth="1"/>
    <col min="3915" max="3915" width="11" style="417" bestFit="1" customWidth="1"/>
    <col min="3916" max="3917" width="10.109375" style="417" customWidth="1"/>
    <col min="3918" max="3918" width="10.6640625" style="417" customWidth="1"/>
    <col min="3919" max="3919" width="9.6640625" style="417" bestFit="1" customWidth="1"/>
    <col min="3920" max="3920" width="7.88671875" style="417" customWidth="1"/>
    <col min="3921" max="3921" width="10.5546875" style="417" customWidth="1"/>
    <col min="3922" max="3922" width="9.88671875" style="417" bestFit="1" customWidth="1"/>
    <col min="3923" max="3923" width="6.88671875" style="417" customWidth="1"/>
    <col min="3924" max="3924" width="9.88671875" style="417" customWidth="1"/>
    <col min="3925" max="3925" width="10.109375" style="417" customWidth="1"/>
    <col min="3926" max="3926" width="7.33203125" style="417" customWidth="1"/>
    <col min="3927" max="3927" width="11" style="417" customWidth="1"/>
    <col min="3928" max="3928" width="10.6640625" style="417" customWidth="1"/>
    <col min="3929" max="3929" width="5.6640625" style="417" customWidth="1"/>
    <col min="3930" max="3930" width="11" style="417" customWidth="1"/>
    <col min="3931" max="3931" width="11" style="417" bestFit="1" customWidth="1"/>
    <col min="3932" max="3932" width="7.44140625" style="417" customWidth="1"/>
    <col min="3933" max="3933" width="11.88671875" style="417" customWidth="1"/>
    <col min="3934" max="3934" width="13.33203125" style="417" customWidth="1"/>
    <col min="3935" max="4160" width="9.109375" style="417"/>
    <col min="4161" max="4161" width="5.33203125" style="417" customWidth="1"/>
    <col min="4162" max="4162" width="6.5546875" style="417" customWidth="1"/>
    <col min="4163" max="4163" width="15.88671875" style="417" customWidth="1"/>
    <col min="4164" max="4164" width="6" style="417" customWidth="1"/>
    <col min="4165" max="4165" width="6.5546875" style="417" customWidth="1"/>
    <col min="4166" max="4166" width="8" style="417" customWidth="1"/>
    <col min="4167" max="4167" width="9.109375" style="417"/>
    <col min="4168" max="4168" width="14" style="417" customWidth="1"/>
    <col min="4169" max="4169" width="11.5546875" style="417" customWidth="1"/>
    <col min="4170" max="4170" width="31" style="417" customWidth="1"/>
    <col min="4171" max="4171" width="11" style="417" bestFit="1" customWidth="1"/>
    <col min="4172" max="4173" width="10.109375" style="417" customWidth="1"/>
    <col min="4174" max="4174" width="10.6640625" style="417" customWidth="1"/>
    <col min="4175" max="4175" width="9.6640625" style="417" bestFit="1" customWidth="1"/>
    <col min="4176" max="4176" width="7.88671875" style="417" customWidth="1"/>
    <col min="4177" max="4177" width="10.5546875" style="417" customWidth="1"/>
    <col min="4178" max="4178" width="9.88671875" style="417" bestFit="1" customWidth="1"/>
    <col min="4179" max="4179" width="6.88671875" style="417" customWidth="1"/>
    <col min="4180" max="4180" width="9.88671875" style="417" customWidth="1"/>
    <col min="4181" max="4181" width="10.109375" style="417" customWidth="1"/>
    <col min="4182" max="4182" width="7.33203125" style="417" customWidth="1"/>
    <col min="4183" max="4183" width="11" style="417" customWidth="1"/>
    <col min="4184" max="4184" width="10.6640625" style="417" customWidth="1"/>
    <col min="4185" max="4185" width="5.6640625" style="417" customWidth="1"/>
    <col min="4186" max="4186" width="11" style="417" customWidth="1"/>
    <col min="4187" max="4187" width="11" style="417" bestFit="1" customWidth="1"/>
    <col min="4188" max="4188" width="7.44140625" style="417" customWidth="1"/>
    <col min="4189" max="4189" width="11.88671875" style="417" customWidth="1"/>
    <col min="4190" max="4190" width="13.33203125" style="417" customWidth="1"/>
    <col min="4191" max="4416" width="9.109375" style="417"/>
    <col min="4417" max="4417" width="5.33203125" style="417" customWidth="1"/>
    <col min="4418" max="4418" width="6.5546875" style="417" customWidth="1"/>
    <col min="4419" max="4419" width="15.88671875" style="417" customWidth="1"/>
    <col min="4420" max="4420" width="6" style="417" customWidth="1"/>
    <col min="4421" max="4421" width="6.5546875" style="417" customWidth="1"/>
    <col min="4422" max="4422" width="8" style="417" customWidth="1"/>
    <col min="4423" max="4423" width="9.109375" style="417"/>
    <col min="4424" max="4424" width="14" style="417" customWidth="1"/>
    <col min="4425" max="4425" width="11.5546875" style="417" customWidth="1"/>
    <col min="4426" max="4426" width="31" style="417" customWidth="1"/>
    <col min="4427" max="4427" width="11" style="417" bestFit="1" customWidth="1"/>
    <col min="4428" max="4429" width="10.109375" style="417" customWidth="1"/>
    <col min="4430" max="4430" width="10.6640625" style="417" customWidth="1"/>
    <col min="4431" max="4431" width="9.6640625" style="417" bestFit="1" customWidth="1"/>
    <col min="4432" max="4432" width="7.88671875" style="417" customWidth="1"/>
    <col min="4433" max="4433" width="10.5546875" style="417" customWidth="1"/>
    <col min="4434" max="4434" width="9.88671875" style="417" bestFit="1" customWidth="1"/>
    <col min="4435" max="4435" width="6.88671875" style="417" customWidth="1"/>
    <col min="4436" max="4436" width="9.88671875" style="417" customWidth="1"/>
    <col min="4437" max="4437" width="10.109375" style="417" customWidth="1"/>
    <col min="4438" max="4438" width="7.33203125" style="417" customWidth="1"/>
    <col min="4439" max="4439" width="11" style="417" customWidth="1"/>
    <col min="4440" max="4440" width="10.6640625" style="417" customWidth="1"/>
    <col min="4441" max="4441" width="5.6640625" style="417" customWidth="1"/>
    <col min="4442" max="4442" width="11" style="417" customWidth="1"/>
    <col min="4443" max="4443" width="11" style="417" bestFit="1" customWidth="1"/>
    <col min="4444" max="4444" width="7.44140625" style="417" customWidth="1"/>
    <col min="4445" max="4445" width="11.88671875" style="417" customWidth="1"/>
    <col min="4446" max="4446" width="13.33203125" style="417" customWidth="1"/>
    <col min="4447" max="4672" width="9.109375" style="417"/>
    <col min="4673" max="4673" width="5.33203125" style="417" customWidth="1"/>
    <col min="4674" max="4674" width="6.5546875" style="417" customWidth="1"/>
    <col min="4675" max="4675" width="15.88671875" style="417" customWidth="1"/>
    <col min="4676" max="4676" width="6" style="417" customWidth="1"/>
    <col min="4677" max="4677" width="6.5546875" style="417" customWidth="1"/>
    <col min="4678" max="4678" width="8" style="417" customWidth="1"/>
    <col min="4679" max="4679" width="9.109375" style="417"/>
    <col min="4680" max="4680" width="14" style="417" customWidth="1"/>
    <col min="4681" max="4681" width="11.5546875" style="417" customWidth="1"/>
    <col min="4682" max="4682" width="31" style="417" customWidth="1"/>
    <col min="4683" max="4683" width="11" style="417" bestFit="1" customWidth="1"/>
    <col min="4684" max="4685" width="10.109375" style="417" customWidth="1"/>
    <col min="4686" max="4686" width="10.6640625" style="417" customWidth="1"/>
    <col min="4687" max="4687" width="9.6640625" style="417" bestFit="1" customWidth="1"/>
    <col min="4688" max="4688" width="7.88671875" style="417" customWidth="1"/>
    <col min="4689" max="4689" width="10.5546875" style="417" customWidth="1"/>
    <col min="4690" max="4690" width="9.88671875" style="417" bestFit="1" customWidth="1"/>
    <col min="4691" max="4691" width="6.88671875" style="417" customWidth="1"/>
    <col min="4692" max="4692" width="9.88671875" style="417" customWidth="1"/>
    <col min="4693" max="4693" width="10.109375" style="417" customWidth="1"/>
    <col min="4694" max="4694" width="7.33203125" style="417" customWidth="1"/>
    <col min="4695" max="4695" width="11" style="417" customWidth="1"/>
    <col min="4696" max="4696" width="10.6640625" style="417" customWidth="1"/>
    <col min="4697" max="4697" width="5.6640625" style="417" customWidth="1"/>
    <col min="4698" max="4698" width="11" style="417" customWidth="1"/>
    <col min="4699" max="4699" width="11" style="417" bestFit="1" customWidth="1"/>
    <col min="4700" max="4700" width="7.44140625" style="417" customWidth="1"/>
    <col min="4701" max="4701" width="11.88671875" style="417" customWidth="1"/>
    <col min="4702" max="4702" width="13.33203125" style="417" customWidth="1"/>
    <col min="4703" max="4928" width="9.109375" style="417"/>
    <col min="4929" max="4929" width="5.33203125" style="417" customWidth="1"/>
    <col min="4930" max="4930" width="6.5546875" style="417" customWidth="1"/>
    <col min="4931" max="4931" width="15.88671875" style="417" customWidth="1"/>
    <col min="4932" max="4932" width="6" style="417" customWidth="1"/>
    <col min="4933" max="4933" width="6.5546875" style="417" customWidth="1"/>
    <col min="4934" max="4934" width="8" style="417" customWidth="1"/>
    <col min="4935" max="4935" width="9.109375" style="417"/>
    <col min="4936" max="4936" width="14" style="417" customWidth="1"/>
    <col min="4937" max="4937" width="11.5546875" style="417" customWidth="1"/>
    <col min="4938" max="4938" width="31" style="417" customWidth="1"/>
    <col min="4939" max="4939" width="11" style="417" bestFit="1" customWidth="1"/>
    <col min="4940" max="4941" width="10.109375" style="417" customWidth="1"/>
    <col min="4942" max="4942" width="10.6640625" style="417" customWidth="1"/>
    <col min="4943" max="4943" width="9.6640625" style="417" bestFit="1" customWidth="1"/>
    <col min="4944" max="4944" width="7.88671875" style="417" customWidth="1"/>
    <col min="4945" max="4945" width="10.5546875" style="417" customWidth="1"/>
    <col min="4946" max="4946" width="9.88671875" style="417" bestFit="1" customWidth="1"/>
    <col min="4947" max="4947" width="6.88671875" style="417" customWidth="1"/>
    <col min="4948" max="4948" width="9.88671875" style="417" customWidth="1"/>
    <col min="4949" max="4949" width="10.109375" style="417" customWidth="1"/>
    <col min="4950" max="4950" width="7.33203125" style="417" customWidth="1"/>
    <col min="4951" max="4951" width="11" style="417" customWidth="1"/>
    <col min="4952" max="4952" width="10.6640625" style="417" customWidth="1"/>
    <col min="4953" max="4953" width="5.6640625" style="417" customWidth="1"/>
    <col min="4954" max="4954" width="11" style="417" customWidth="1"/>
    <col min="4955" max="4955" width="11" style="417" bestFit="1" customWidth="1"/>
    <col min="4956" max="4956" width="7.44140625" style="417" customWidth="1"/>
    <col min="4957" max="4957" width="11.88671875" style="417" customWidth="1"/>
    <col min="4958" max="4958" width="13.33203125" style="417" customWidth="1"/>
    <col min="4959" max="5184" width="9.109375" style="417"/>
    <col min="5185" max="5185" width="5.33203125" style="417" customWidth="1"/>
    <col min="5186" max="5186" width="6.5546875" style="417" customWidth="1"/>
    <col min="5187" max="5187" width="15.88671875" style="417" customWidth="1"/>
    <col min="5188" max="5188" width="6" style="417" customWidth="1"/>
    <col min="5189" max="5189" width="6.5546875" style="417" customWidth="1"/>
    <col min="5190" max="5190" width="8" style="417" customWidth="1"/>
    <col min="5191" max="5191" width="9.109375" style="417"/>
    <col min="5192" max="5192" width="14" style="417" customWidth="1"/>
    <col min="5193" max="5193" width="11.5546875" style="417" customWidth="1"/>
    <col min="5194" max="5194" width="31" style="417" customWidth="1"/>
    <col min="5195" max="5195" width="11" style="417" bestFit="1" customWidth="1"/>
    <col min="5196" max="5197" width="10.109375" style="417" customWidth="1"/>
    <col min="5198" max="5198" width="10.6640625" style="417" customWidth="1"/>
    <col min="5199" max="5199" width="9.6640625" style="417" bestFit="1" customWidth="1"/>
    <col min="5200" max="5200" width="7.88671875" style="417" customWidth="1"/>
    <col min="5201" max="5201" width="10.5546875" style="417" customWidth="1"/>
    <col min="5202" max="5202" width="9.88671875" style="417" bestFit="1" customWidth="1"/>
    <col min="5203" max="5203" width="6.88671875" style="417" customWidth="1"/>
    <col min="5204" max="5204" width="9.88671875" style="417" customWidth="1"/>
    <col min="5205" max="5205" width="10.109375" style="417" customWidth="1"/>
    <col min="5206" max="5206" width="7.33203125" style="417" customWidth="1"/>
    <col min="5207" max="5207" width="11" style="417" customWidth="1"/>
    <col min="5208" max="5208" width="10.6640625" style="417" customWidth="1"/>
    <col min="5209" max="5209" width="5.6640625" style="417" customWidth="1"/>
    <col min="5210" max="5210" width="11" style="417" customWidth="1"/>
    <col min="5211" max="5211" width="11" style="417" bestFit="1" customWidth="1"/>
    <col min="5212" max="5212" width="7.44140625" style="417" customWidth="1"/>
    <col min="5213" max="5213" width="11.88671875" style="417" customWidth="1"/>
    <col min="5214" max="5214" width="13.33203125" style="417" customWidth="1"/>
    <col min="5215" max="5440" width="9.109375" style="417"/>
    <col min="5441" max="5441" width="5.33203125" style="417" customWidth="1"/>
    <col min="5442" max="5442" width="6.5546875" style="417" customWidth="1"/>
    <col min="5443" max="5443" width="15.88671875" style="417" customWidth="1"/>
    <col min="5444" max="5444" width="6" style="417" customWidth="1"/>
    <col min="5445" max="5445" width="6.5546875" style="417" customWidth="1"/>
    <col min="5446" max="5446" width="8" style="417" customWidth="1"/>
    <col min="5447" max="5447" width="9.109375" style="417"/>
    <col min="5448" max="5448" width="14" style="417" customWidth="1"/>
    <col min="5449" max="5449" width="11.5546875" style="417" customWidth="1"/>
    <col min="5450" max="5450" width="31" style="417" customWidth="1"/>
    <col min="5451" max="5451" width="11" style="417" bestFit="1" customWidth="1"/>
    <col min="5452" max="5453" width="10.109375" style="417" customWidth="1"/>
    <col min="5454" max="5454" width="10.6640625" style="417" customWidth="1"/>
    <col min="5455" max="5455" width="9.6640625" style="417" bestFit="1" customWidth="1"/>
    <col min="5456" max="5456" width="7.88671875" style="417" customWidth="1"/>
    <col min="5457" max="5457" width="10.5546875" style="417" customWidth="1"/>
    <col min="5458" max="5458" width="9.88671875" style="417" bestFit="1" customWidth="1"/>
    <col min="5459" max="5459" width="6.88671875" style="417" customWidth="1"/>
    <col min="5460" max="5460" width="9.88671875" style="417" customWidth="1"/>
    <col min="5461" max="5461" width="10.109375" style="417" customWidth="1"/>
    <col min="5462" max="5462" width="7.33203125" style="417" customWidth="1"/>
    <col min="5463" max="5463" width="11" style="417" customWidth="1"/>
    <col min="5464" max="5464" width="10.6640625" style="417" customWidth="1"/>
    <col min="5465" max="5465" width="5.6640625" style="417" customWidth="1"/>
    <col min="5466" max="5466" width="11" style="417" customWidth="1"/>
    <col min="5467" max="5467" width="11" style="417" bestFit="1" customWidth="1"/>
    <col min="5468" max="5468" width="7.44140625" style="417" customWidth="1"/>
    <col min="5469" max="5469" width="11.88671875" style="417" customWidth="1"/>
    <col min="5470" max="5470" width="13.33203125" style="417" customWidth="1"/>
    <col min="5471" max="5696" width="9.109375" style="417"/>
    <col min="5697" max="5697" width="5.33203125" style="417" customWidth="1"/>
    <col min="5698" max="5698" width="6.5546875" style="417" customWidth="1"/>
    <col min="5699" max="5699" width="15.88671875" style="417" customWidth="1"/>
    <col min="5700" max="5700" width="6" style="417" customWidth="1"/>
    <col min="5701" max="5701" width="6.5546875" style="417" customWidth="1"/>
    <col min="5702" max="5702" width="8" style="417" customWidth="1"/>
    <col min="5703" max="5703" width="9.109375" style="417"/>
    <col min="5704" max="5704" width="14" style="417" customWidth="1"/>
    <col min="5705" max="5705" width="11.5546875" style="417" customWidth="1"/>
    <col min="5706" max="5706" width="31" style="417" customWidth="1"/>
    <col min="5707" max="5707" width="11" style="417" bestFit="1" customWidth="1"/>
    <col min="5708" max="5709" width="10.109375" style="417" customWidth="1"/>
    <col min="5710" max="5710" width="10.6640625" style="417" customWidth="1"/>
    <col min="5711" max="5711" width="9.6640625" style="417" bestFit="1" customWidth="1"/>
    <col min="5712" max="5712" width="7.88671875" style="417" customWidth="1"/>
    <col min="5713" max="5713" width="10.5546875" style="417" customWidth="1"/>
    <col min="5714" max="5714" width="9.88671875" style="417" bestFit="1" customWidth="1"/>
    <col min="5715" max="5715" width="6.88671875" style="417" customWidth="1"/>
    <col min="5716" max="5716" width="9.88671875" style="417" customWidth="1"/>
    <col min="5717" max="5717" width="10.109375" style="417" customWidth="1"/>
    <col min="5718" max="5718" width="7.33203125" style="417" customWidth="1"/>
    <col min="5719" max="5719" width="11" style="417" customWidth="1"/>
    <col min="5720" max="5720" width="10.6640625" style="417" customWidth="1"/>
    <col min="5721" max="5721" width="5.6640625" style="417" customWidth="1"/>
    <col min="5722" max="5722" width="11" style="417" customWidth="1"/>
    <col min="5723" max="5723" width="11" style="417" bestFit="1" customWidth="1"/>
    <col min="5724" max="5724" width="7.44140625" style="417" customWidth="1"/>
    <col min="5725" max="5725" width="11.88671875" style="417" customWidth="1"/>
    <col min="5726" max="5726" width="13.33203125" style="417" customWidth="1"/>
    <col min="5727" max="5952" width="9.109375" style="417"/>
    <col min="5953" max="5953" width="5.33203125" style="417" customWidth="1"/>
    <col min="5954" max="5954" width="6.5546875" style="417" customWidth="1"/>
    <col min="5955" max="5955" width="15.88671875" style="417" customWidth="1"/>
    <col min="5956" max="5956" width="6" style="417" customWidth="1"/>
    <col min="5957" max="5957" width="6.5546875" style="417" customWidth="1"/>
    <col min="5958" max="5958" width="8" style="417" customWidth="1"/>
    <col min="5959" max="5959" width="9.109375" style="417"/>
    <col min="5960" max="5960" width="14" style="417" customWidth="1"/>
    <col min="5961" max="5961" width="11.5546875" style="417" customWidth="1"/>
    <col min="5962" max="5962" width="31" style="417" customWidth="1"/>
    <col min="5963" max="5963" width="11" style="417" bestFit="1" customWidth="1"/>
    <col min="5964" max="5965" width="10.109375" style="417" customWidth="1"/>
    <col min="5966" max="5966" width="10.6640625" style="417" customWidth="1"/>
    <col min="5967" max="5967" width="9.6640625" style="417" bestFit="1" customWidth="1"/>
    <col min="5968" max="5968" width="7.88671875" style="417" customWidth="1"/>
    <col min="5969" max="5969" width="10.5546875" style="417" customWidth="1"/>
    <col min="5970" max="5970" width="9.88671875" style="417" bestFit="1" customWidth="1"/>
    <col min="5971" max="5971" width="6.88671875" style="417" customWidth="1"/>
    <col min="5972" max="5972" width="9.88671875" style="417" customWidth="1"/>
    <col min="5973" max="5973" width="10.109375" style="417" customWidth="1"/>
    <col min="5974" max="5974" width="7.33203125" style="417" customWidth="1"/>
    <col min="5975" max="5975" width="11" style="417" customWidth="1"/>
    <col min="5976" max="5976" width="10.6640625" style="417" customWidth="1"/>
    <col min="5977" max="5977" width="5.6640625" style="417" customWidth="1"/>
    <col min="5978" max="5978" width="11" style="417" customWidth="1"/>
    <col min="5979" max="5979" width="11" style="417" bestFit="1" customWidth="1"/>
    <col min="5980" max="5980" width="7.44140625" style="417" customWidth="1"/>
    <col min="5981" max="5981" width="11.88671875" style="417" customWidth="1"/>
    <col min="5982" max="5982" width="13.33203125" style="417" customWidth="1"/>
    <col min="5983" max="6208" width="9.109375" style="417"/>
    <col min="6209" max="6209" width="5.33203125" style="417" customWidth="1"/>
    <col min="6210" max="6210" width="6.5546875" style="417" customWidth="1"/>
    <col min="6211" max="6211" width="15.88671875" style="417" customWidth="1"/>
    <col min="6212" max="6212" width="6" style="417" customWidth="1"/>
    <col min="6213" max="6213" width="6.5546875" style="417" customWidth="1"/>
    <col min="6214" max="6214" width="8" style="417" customWidth="1"/>
    <col min="6215" max="6215" width="9.109375" style="417"/>
    <col min="6216" max="6216" width="14" style="417" customWidth="1"/>
    <col min="6217" max="6217" width="11.5546875" style="417" customWidth="1"/>
    <col min="6218" max="6218" width="31" style="417" customWidth="1"/>
    <col min="6219" max="6219" width="11" style="417" bestFit="1" customWidth="1"/>
    <col min="6220" max="6221" width="10.109375" style="417" customWidth="1"/>
    <col min="6222" max="6222" width="10.6640625" style="417" customWidth="1"/>
    <col min="6223" max="6223" width="9.6640625" style="417" bestFit="1" customWidth="1"/>
    <col min="6224" max="6224" width="7.88671875" style="417" customWidth="1"/>
    <col min="6225" max="6225" width="10.5546875" style="417" customWidth="1"/>
    <col min="6226" max="6226" width="9.88671875" style="417" bestFit="1" customWidth="1"/>
    <col min="6227" max="6227" width="6.88671875" style="417" customWidth="1"/>
    <col min="6228" max="6228" width="9.88671875" style="417" customWidth="1"/>
    <col min="6229" max="6229" width="10.109375" style="417" customWidth="1"/>
    <col min="6230" max="6230" width="7.33203125" style="417" customWidth="1"/>
    <col min="6231" max="6231" width="11" style="417" customWidth="1"/>
    <col min="6232" max="6232" width="10.6640625" style="417" customWidth="1"/>
    <col min="6233" max="6233" width="5.6640625" style="417" customWidth="1"/>
    <col min="6234" max="6234" width="11" style="417" customWidth="1"/>
    <col min="6235" max="6235" width="11" style="417" bestFit="1" customWidth="1"/>
    <col min="6236" max="6236" width="7.44140625" style="417" customWidth="1"/>
    <col min="6237" max="6237" width="11.88671875" style="417" customWidth="1"/>
    <col min="6238" max="6238" width="13.33203125" style="417" customWidth="1"/>
    <col min="6239" max="6464" width="9.109375" style="417"/>
    <col min="6465" max="6465" width="5.33203125" style="417" customWidth="1"/>
    <col min="6466" max="6466" width="6.5546875" style="417" customWidth="1"/>
    <col min="6467" max="6467" width="15.88671875" style="417" customWidth="1"/>
    <col min="6468" max="6468" width="6" style="417" customWidth="1"/>
    <col min="6469" max="6469" width="6.5546875" style="417" customWidth="1"/>
    <col min="6470" max="6470" width="8" style="417" customWidth="1"/>
    <col min="6471" max="6471" width="9.109375" style="417"/>
    <col min="6472" max="6472" width="14" style="417" customWidth="1"/>
    <col min="6473" max="6473" width="11.5546875" style="417" customWidth="1"/>
    <col min="6474" max="6474" width="31" style="417" customWidth="1"/>
    <col min="6475" max="6475" width="11" style="417" bestFit="1" customWidth="1"/>
    <col min="6476" max="6477" width="10.109375" style="417" customWidth="1"/>
    <col min="6478" max="6478" width="10.6640625" style="417" customWidth="1"/>
    <col min="6479" max="6479" width="9.6640625" style="417" bestFit="1" customWidth="1"/>
    <col min="6480" max="6480" width="7.88671875" style="417" customWidth="1"/>
    <col min="6481" max="6481" width="10.5546875" style="417" customWidth="1"/>
    <col min="6482" max="6482" width="9.88671875" style="417" bestFit="1" customWidth="1"/>
    <col min="6483" max="6483" width="6.88671875" style="417" customWidth="1"/>
    <col min="6484" max="6484" width="9.88671875" style="417" customWidth="1"/>
    <col min="6485" max="6485" width="10.109375" style="417" customWidth="1"/>
    <col min="6486" max="6486" width="7.33203125" style="417" customWidth="1"/>
    <col min="6487" max="6487" width="11" style="417" customWidth="1"/>
    <col min="6488" max="6488" width="10.6640625" style="417" customWidth="1"/>
    <col min="6489" max="6489" width="5.6640625" style="417" customWidth="1"/>
    <col min="6490" max="6490" width="11" style="417" customWidth="1"/>
    <col min="6491" max="6491" width="11" style="417" bestFit="1" customWidth="1"/>
    <col min="6492" max="6492" width="7.44140625" style="417" customWidth="1"/>
    <col min="6493" max="6493" width="11.88671875" style="417" customWidth="1"/>
    <col min="6494" max="6494" width="13.33203125" style="417" customWidth="1"/>
    <col min="6495" max="6720" width="9.109375" style="417"/>
    <col min="6721" max="6721" width="5.33203125" style="417" customWidth="1"/>
    <col min="6722" max="6722" width="6.5546875" style="417" customWidth="1"/>
    <col min="6723" max="6723" width="15.88671875" style="417" customWidth="1"/>
    <col min="6724" max="6724" width="6" style="417" customWidth="1"/>
    <col min="6725" max="6725" width="6.5546875" style="417" customWidth="1"/>
    <col min="6726" max="6726" width="8" style="417" customWidth="1"/>
    <col min="6727" max="6727" width="9.109375" style="417"/>
    <col min="6728" max="6728" width="14" style="417" customWidth="1"/>
    <col min="6729" max="6729" width="11.5546875" style="417" customWidth="1"/>
    <col min="6730" max="6730" width="31" style="417" customWidth="1"/>
    <col min="6731" max="6731" width="11" style="417" bestFit="1" customWidth="1"/>
    <col min="6732" max="6733" width="10.109375" style="417" customWidth="1"/>
    <col min="6734" max="6734" width="10.6640625" style="417" customWidth="1"/>
    <col min="6735" max="6735" width="9.6640625" style="417" bestFit="1" customWidth="1"/>
    <col min="6736" max="6736" width="7.88671875" style="417" customWidth="1"/>
    <col min="6737" max="6737" width="10.5546875" style="417" customWidth="1"/>
    <col min="6738" max="6738" width="9.88671875" style="417" bestFit="1" customWidth="1"/>
    <col min="6739" max="6739" width="6.88671875" style="417" customWidth="1"/>
    <col min="6740" max="6740" width="9.88671875" style="417" customWidth="1"/>
    <col min="6741" max="6741" width="10.109375" style="417" customWidth="1"/>
    <col min="6742" max="6742" width="7.33203125" style="417" customWidth="1"/>
    <col min="6743" max="6743" width="11" style="417" customWidth="1"/>
    <col min="6744" max="6744" width="10.6640625" style="417" customWidth="1"/>
    <col min="6745" max="6745" width="5.6640625" style="417" customWidth="1"/>
    <col min="6746" max="6746" width="11" style="417" customWidth="1"/>
    <col min="6747" max="6747" width="11" style="417" bestFit="1" customWidth="1"/>
    <col min="6748" max="6748" width="7.44140625" style="417" customWidth="1"/>
    <col min="6749" max="6749" width="11.88671875" style="417" customWidth="1"/>
    <col min="6750" max="6750" width="13.33203125" style="417" customWidth="1"/>
    <col min="6751" max="6976" width="9.109375" style="417"/>
    <col min="6977" max="6977" width="5.33203125" style="417" customWidth="1"/>
    <col min="6978" max="6978" width="6.5546875" style="417" customWidth="1"/>
    <col min="6979" max="6979" width="15.88671875" style="417" customWidth="1"/>
    <col min="6980" max="6980" width="6" style="417" customWidth="1"/>
    <col min="6981" max="6981" width="6.5546875" style="417" customWidth="1"/>
    <col min="6982" max="6982" width="8" style="417" customWidth="1"/>
    <col min="6983" max="6983" width="9.109375" style="417"/>
    <col min="6984" max="6984" width="14" style="417" customWidth="1"/>
    <col min="6985" max="6985" width="11.5546875" style="417" customWidth="1"/>
    <col min="6986" max="6986" width="31" style="417" customWidth="1"/>
    <col min="6987" max="6987" width="11" style="417" bestFit="1" customWidth="1"/>
    <col min="6988" max="6989" width="10.109375" style="417" customWidth="1"/>
    <col min="6990" max="6990" width="10.6640625" style="417" customWidth="1"/>
    <col min="6991" max="6991" width="9.6640625" style="417" bestFit="1" customWidth="1"/>
    <col min="6992" max="6992" width="7.88671875" style="417" customWidth="1"/>
    <col min="6993" max="6993" width="10.5546875" style="417" customWidth="1"/>
    <col min="6994" max="6994" width="9.88671875" style="417" bestFit="1" customWidth="1"/>
    <col min="6995" max="6995" width="6.88671875" style="417" customWidth="1"/>
    <col min="6996" max="6996" width="9.88671875" style="417" customWidth="1"/>
    <col min="6997" max="6997" width="10.109375" style="417" customWidth="1"/>
    <col min="6998" max="6998" width="7.33203125" style="417" customWidth="1"/>
    <col min="6999" max="6999" width="11" style="417" customWidth="1"/>
    <col min="7000" max="7000" width="10.6640625" style="417" customWidth="1"/>
    <col min="7001" max="7001" width="5.6640625" style="417" customWidth="1"/>
    <col min="7002" max="7002" width="11" style="417" customWidth="1"/>
    <col min="7003" max="7003" width="11" style="417" bestFit="1" customWidth="1"/>
    <col min="7004" max="7004" width="7.44140625" style="417" customWidth="1"/>
    <col min="7005" max="7005" width="11.88671875" style="417" customWidth="1"/>
    <col min="7006" max="7006" width="13.33203125" style="417" customWidth="1"/>
    <col min="7007" max="7232" width="9.109375" style="417"/>
    <col min="7233" max="7233" width="5.33203125" style="417" customWidth="1"/>
    <col min="7234" max="7234" width="6.5546875" style="417" customWidth="1"/>
    <col min="7235" max="7235" width="15.88671875" style="417" customWidth="1"/>
    <col min="7236" max="7236" width="6" style="417" customWidth="1"/>
    <col min="7237" max="7237" width="6.5546875" style="417" customWidth="1"/>
    <col min="7238" max="7238" width="8" style="417" customWidth="1"/>
    <col min="7239" max="7239" width="9.109375" style="417"/>
    <col min="7240" max="7240" width="14" style="417" customWidth="1"/>
    <col min="7241" max="7241" width="11.5546875" style="417" customWidth="1"/>
    <col min="7242" max="7242" width="31" style="417" customWidth="1"/>
    <col min="7243" max="7243" width="11" style="417" bestFit="1" customWidth="1"/>
    <col min="7244" max="7245" width="10.109375" style="417" customWidth="1"/>
    <col min="7246" max="7246" width="10.6640625" style="417" customWidth="1"/>
    <col min="7247" max="7247" width="9.6640625" style="417" bestFit="1" customWidth="1"/>
    <col min="7248" max="7248" width="7.88671875" style="417" customWidth="1"/>
    <col min="7249" max="7249" width="10.5546875" style="417" customWidth="1"/>
    <col min="7250" max="7250" width="9.88671875" style="417" bestFit="1" customWidth="1"/>
    <col min="7251" max="7251" width="6.88671875" style="417" customWidth="1"/>
    <col min="7252" max="7252" width="9.88671875" style="417" customWidth="1"/>
    <col min="7253" max="7253" width="10.109375" style="417" customWidth="1"/>
    <col min="7254" max="7254" width="7.33203125" style="417" customWidth="1"/>
    <col min="7255" max="7255" width="11" style="417" customWidth="1"/>
    <col min="7256" max="7256" width="10.6640625" style="417" customWidth="1"/>
    <col min="7257" max="7257" width="5.6640625" style="417" customWidth="1"/>
    <col min="7258" max="7258" width="11" style="417" customWidth="1"/>
    <col min="7259" max="7259" width="11" style="417" bestFit="1" customWidth="1"/>
    <col min="7260" max="7260" width="7.44140625" style="417" customWidth="1"/>
    <col min="7261" max="7261" width="11.88671875" style="417" customWidth="1"/>
    <col min="7262" max="7262" width="13.33203125" style="417" customWidth="1"/>
    <col min="7263" max="7488" width="9.109375" style="417"/>
    <col min="7489" max="7489" width="5.33203125" style="417" customWidth="1"/>
    <col min="7490" max="7490" width="6.5546875" style="417" customWidth="1"/>
    <col min="7491" max="7491" width="15.88671875" style="417" customWidth="1"/>
    <col min="7492" max="7492" width="6" style="417" customWidth="1"/>
    <col min="7493" max="7493" width="6.5546875" style="417" customWidth="1"/>
    <col min="7494" max="7494" width="8" style="417" customWidth="1"/>
    <col min="7495" max="7495" width="9.109375" style="417"/>
    <col min="7496" max="7496" width="14" style="417" customWidth="1"/>
    <col min="7497" max="7497" width="11.5546875" style="417" customWidth="1"/>
    <col min="7498" max="7498" width="31" style="417" customWidth="1"/>
    <col min="7499" max="7499" width="11" style="417" bestFit="1" customWidth="1"/>
    <col min="7500" max="7501" width="10.109375" style="417" customWidth="1"/>
    <col min="7502" max="7502" width="10.6640625" style="417" customWidth="1"/>
    <col min="7503" max="7503" width="9.6640625" style="417" bestFit="1" customWidth="1"/>
    <col min="7504" max="7504" width="7.88671875" style="417" customWidth="1"/>
    <col min="7505" max="7505" width="10.5546875" style="417" customWidth="1"/>
    <col min="7506" max="7506" width="9.88671875" style="417" bestFit="1" customWidth="1"/>
    <col min="7507" max="7507" width="6.88671875" style="417" customWidth="1"/>
    <col min="7508" max="7508" width="9.88671875" style="417" customWidth="1"/>
    <col min="7509" max="7509" width="10.109375" style="417" customWidth="1"/>
    <col min="7510" max="7510" width="7.33203125" style="417" customWidth="1"/>
    <col min="7511" max="7511" width="11" style="417" customWidth="1"/>
    <col min="7512" max="7512" width="10.6640625" style="417" customWidth="1"/>
    <col min="7513" max="7513" width="5.6640625" style="417" customWidth="1"/>
    <col min="7514" max="7514" width="11" style="417" customWidth="1"/>
    <col min="7515" max="7515" width="11" style="417" bestFit="1" customWidth="1"/>
    <col min="7516" max="7516" width="7.44140625" style="417" customWidth="1"/>
    <col min="7517" max="7517" width="11.88671875" style="417" customWidth="1"/>
    <col min="7518" max="7518" width="13.33203125" style="417" customWidth="1"/>
    <col min="7519" max="7744" width="9.109375" style="417"/>
    <col min="7745" max="7745" width="5.33203125" style="417" customWidth="1"/>
    <col min="7746" max="7746" width="6.5546875" style="417" customWidth="1"/>
    <col min="7747" max="7747" width="15.88671875" style="417" customWidth="1"/>
    <col min="7748" max="7748" width="6" style="417" customWidth="1"/>
    <col min="7749" max="7749" width="6.5546875" style="417" customWidth="1"/>
    <col min="7750" max="7750" width="8" style="417" customWidth="1"/>
    <col min="7751" max="7751" width="9.109375" style="417"/>
    <col min="7752" max="7752" width="14" style="417" customWidth="1"/>
    <col min="7753" max="7753" width="11.5546875" style="417" customWidth="1"/>
    <col min="7754" max="7754" width="31" style="417" customWidth="1"/>
    <col min="7755" max="7755" width="11" style="417" bestFit="1" customWidth="1"/>
    <col min="7756" max="7757" width="10.109375" style="417" customWidth="1"/>
    <col min="7758" max="7758" width="10.6640625" style="417" customWidth="1"/>
    <col min="7759" max="7759" width="9.6640625" style="417" bestFit="1" customWidth="1"/>
    <col min="7760" max="7760" width="7.88671875" style="417" customWidth="1"/>
    <col min="7761" max="7761" width="10.5546875" style="417" customWidth="1"/>
    <col min="7762" max="7762" width="9.88671875" style="417" bestFit="1" customWidth="1"/>
    <col min="7763" max="7763" width="6.88671875" style="417" customWidth="1"/>
    <col min="7764" max="7764" width="9.88671875" style="417" customWidth="1"/>
    <col min="7765" max="7765" width="10.109375" style="417" customWidth="1"/>
    <col min="7766" max="7766" width="7.33203125" style="417" customWidth="1"/>
    <col min="7767" max="7767" width="11" style="417" customWidth="1"/>
    <col min="7768" max="7768" width="10.6640625" style="417" customWidth="1"/>
    <col min="7769" max="7769" width="5.6640625" style="417" customWidth="1"/>
    <col min="7770" max="7770" width="11" style="417" customWidth="1"/>
    <col min="7771" max="7771" width="11" style="417" bestFit="1" customWidth="1"/>
    <col min="7772" max="7772" width="7.44140625" style="417" customWidth="1"/>
    <col min="7773" max="7773" width="11.88671875" style="417" customWidth="1"/>
    <col min="7774" max="7774" width="13.33203125" style="417" customWidth="1"/>
    <col min="7775" max="8000" width="9.109375" style="417"/>
    <col min="8001" max="8001" width="5.33203125" style="417" customWidth="1"/>
    <col min="8002" max="8002" width="6.5546875" style="417" customWidth="1"/>
    <col min="8003" max="8003" width="15.88671875" style="417" customWidth="1"/>
    <col min="8004" max="8004" width="6" style="417" customWidth="1"/>
    <col min="8005" max="8005" width="6.5546875" style="417" customWidth="1"/>
    <col min="8006" max="8006" width="8" style="417" customWidth="1"/>
    <col min="8007" max="8007" width="9.109375" style="417"/>
    <col min="8008" max="8008" width="14" style="417" customWidth="1"/>
    <col min="8009" max="8009" width="11.5546875" style="417" customWidth="1"/>
    <col min="8010" max="8010" width="31" style="417" customWidth="1"/>
    <col min="8011" max="8011" width="11" style="417" bestFit="1" customWidth="1"/>
    <col min="8012" max="8013" width="10.109375" style="417" customWidth="1"/>
    <col min="8014" max="8014" width="10.6640625" style="417" customWidth="1"/>
    <col min="8015" max="8015" width="9.6640625" style="417" bestFit="1" customWidth="1"/>
    <col min="8016" max="8016" width="7.88671875" style="417" customWidth="1"/>
    <col min="8017" max="8017" width="10.5546875" style="417" customWidth="1"/>
    <col min="8018" max="8018" width="9.88671875" style="417" bestFit="1" customWidth="1"/>
    <col min="8019" max="8019" width="6.88671875" style="417" customWidth="1"/>
    <col min="8020" max="8020" width="9.88671875" style="417" customWidth="1"/>
    <col min="8021" max="8021" width="10.109375" style="417" customWidth="1"/>
    <col min="8022" max="8022" width="7.33203125" style="417" customWidth="1"/>
    <col min="8023" max="8023" width="11" style="417" customWidth="1"/>
    <col min="8024" max="8024" width="10.6640625" style="417" customWidth="1"/>
    <col min="8025" max="8025" width="5.6640625" style="417" customWidth="1"/>
    <col min="8026" max="8026" width="11" style="417" customWidth="1"/>
    <col min="8027" max="8027" width="11" style="417" bestFit="1" customWidth="1"/>
    <col min="8028" max="8028" width="7.44140625" style="417" customWidth="1"/>
    <col min="8029" max="8029" width="11.88671875" style="417" customWidth="1"/>
    <col min="8030" max="8030" width="13.33203125" style="417" customWidth="1"/>
    <col min="8031" max="8256" width="9.109375" style="417"/>
    <col min="8257" max="8257" width="5.33203125" style="417" customWidth="1"/>
    <col min="8258" max="8258" width="6.5546875" style="417" customWidth="1"/>
    <col min="8259" max="8259" width="15.88671875" style="417" customWidth="1"/>
    <col min="8260" max="8260" width="6" style="417" customWidth="1"/>
    <col min="8261" max="8261" width="6.5546875" style="417" customWidth="1"/>
    <col min="8262" max="8262" width="8" style="417" customWidth="1"/>
    <col min="8263" max="8263" width="9.109375" style="417"/>
    <col min="8264" max="8264" width="14" style="417" customWidth="1"/>
    <col min="8265" max="8265" width="11.5546875" style="417" customWidth="1"/>
    <col min="8266" max="8266" width="31" style="417" customWidth="1"/>
    <col min="8267" max="8267" width="11" style="417" bestFit="1" customWidth="1"/>
    <col min="8268" max="8269" width="10.109375" style="417" customWidth="1"/>
    <col min="8270" max="8270" width="10.6640625" style="417" customWidth="1"/>
    <col min="8271" max="8271" width="9.6640625" style="417" bestFit="1" customWidth="1"/>
    <col min="8272" max="8272" width="7.88671875" style="417" customWidth="1"/>
    <col min="8273" max="8273" width="10.5546875" style="417" customWidth="1"/>
    <col min="8274" max="8274" width="9.88671875" style="417" bestFit="1" customWidth="1"/>
    <col min="8275" max="8275" width="6.88671875" style="417" customWidth="1"/>
    <col min="8276" max="8276" width="9.88671875" style="417" customWidth="1"/>
    <col min="8277" max="8277" width="10.109375" style="417" customWidth="1"/>
    <col min="8278" max="8278" width="7.33203125" style="417" customWidth="1"/>
    <col min="8279" max="8279" width="11" style="417" customWidth="1"/>
    <col min="8280" max="8280" width="10.6640625" style="417" customWidth="1"/>
    <col min="8281" max="8281" width="5.6640625" style="417" customWidth="1"/>
    <col min="8282" max="8282" width="11" style="417" customWidth="1"/>
    <col min="8283" max="8283" width="11" style="417" bestFit="1" customWidth="1"/>
    <col min="8284" max="8284" width="7.44140625" style="417" customWidth="1"/>
    <col min="8285" max="8285" width="11.88671875" style="417" customWidth="1"/>
    <col min="8286" max="8286" width="13.33203125" style="417" customWidth="1"/>
    <col min="8287" max="8512" width="9.109375" style="417"/>
    <col min="8513" max="8513" width="5.33203125" style="417" customWidth="1"/>
    <col min="8514" max="8514" width="6.5546875" style="417" customWidth="1"/>
    <col min="8515" max="8515" width="15.88671875" style="417" customWidth="1"/>
    <col min="8516" max="8516" width="6" style="417" customWidth="1"/>
    <col min="8517" max="8517" width="6.5546875" style="417" customWidth="1"/>
    <col min="8518" max="8518" width="8" style="417" customWidth="1"/>
    <col min="8519" max="8519" width="9.109375" style="417"/>
    <col min="8520" max="8520" width="14" style="417" customWidth="1"/>
    <col min="8521" max="8521" width="11.5546875" style="417" customWidth="1"/>
    <col min="8522" max="8522" width="31" style="417" customWidth="1"/>
    <col min="8523" max="8523" width="11" style="417" bestFit="1" customWidth="1"/>
    <col min="8524" max="8525" width="10.109375" style="417" customWidth="1"/>
    <col min="8526" max="8526" width="10.6640625" style="417" customWidth="1"/>
    <col min="8527" max="8527" width="9.6640625" style="417" bestFit="1" customWidth="1"/>
    <col min="8528" max="8528" width="7.88671875" style="417" customWidth="1"/>
    <col min="8529" max="8529" width="10.5546875" style="417" customWidth="1"/>
    <col min="8530" max="8530" width="9.88671875" style="417" bestFit="1" customWidth="1"/>
    <col min="8531" max="8531" width="6.88671875" style="417" customWidth="1"/>
    <col min="8532" max="8532" width="9.88671875" style="417" customWidth="1"/>
    <col min="8533" max="8533" width="10.109375" style="417" customWidth="1"/>
    <col min="8534" max="8534" width="7.33203125" style="417" customWidth="1"/>
    <col min="8535" max="8535" width="11" style="417" customWidth="1"/>
    <col min="8536" max="8536" width="10.6640625" style="417" customWidth="1"/>
    <col min="8537" max="8537" width="5.6640625" style="417" customWidth="1"/>
    <col min="8538" max="8538" width="11" style="417" customWidth="1"/>
    <col min="8539" max="8539" width="11" style="417" bestFit="1" customWidth="1"/>
    <col min="8540" max="8540" width="7.44140625" style="417" customWidth="1"/>
    <col min="8541" max="8541" width="11.88671875" style="417" customWidth="1"/>
    <col min="8542" max="8542" width="13.33203125" style="417" customWidth="1"/>
    <col min="8543" max="8768" width="9.109375" style="417"/>
    <col min="8769" max="8769" width="5.33203125" style="417" customWidth="1"/>
    <col min="8770" max="8770" width="6.5546875" style="417" customWidth="1"/>
    <col min="8771" max="8771" width="15.88671875" style="417" customWidth="1"/>
    <col min="8772" max="8772" width="6" style="417" customWidth="1"/>
    <col min="8773" max="8773" width="6.5546875" style="417" customWidth="1"/>
    <col min="8774" max="8774" width="8" style="417" customWidth="1"/>
    <col min="8775" max="8775" width="9.109375" style="417"/>
    <col min="8776" max="8776" width="14" style="417" customWidth="1"/>
    <col min="8777" max="8777" width="11.5546875" style="417" customWidth="1"/>
    <col min="8778" max="8778" width="31" style="417" customWidth="1"/>
    <col min="8779" max="8779" width="11" style="417" bestFit="1" customWidth="1"/>
    <col min="8780" max="8781" width="10.109375" style="417" customWidth="1"/>
    <col min="8782" max="8782" width="10.6640625" style="417" customWidth="1"/>
    <col min="8783" max="8783" width="9.6640625" style="417" bestFit="1" customWidth="1"/>
    <col min="8784" max="8784" width="7.88671875" style="417" customWidth="1"/>
    <col min="8785" max="8785" width="10.5546875" style="417" customWidth="1"/>
    <col min="8786" max="8786" width="9.88671875" style="417" bestFit="1" customWidth="1"/>
    <col min="8787" max="8787" width="6.88671875" style="417" customWidth="1"/>
    <col min="8788" max="8788" width="9.88671875" style="417" customWidth="1"/>
    <col min="8789" max="8789" width="10.109375" style="417" customWidth="1"/>
    <col min="8790" max="8790" width="7.33203125" style="417" customWidth="1"/>
    <col min="8791" max="8791" width="11" style="417" customWidth="1"/>
    <col min="8792" max="8792" width="10.6640625" style="417" customWidth="1"/>
    <col min="8793" max="8793" width="5.6640625" style="417" customWidth="1"/>
    <col min="8794" max="8794" width="11" style="417" customWidth="1"/>
    <col min="8795" max="8795" width="11" style="417" bestFit="1" customWidth="1"/>
    <col min="8796" max="8796" width="7.44140625" style="417" customWidth="1"/>
    <col min="8797" max="8797" width="11.88671875" style="417" customWidth="1"/>
    <col min="8798" max="8798" width="13.33203125" style="417" customWidth="1"/>
    <col min="8799" max="9024" width="9.109375" style="417"/>
    <col min="9025" max="9025" width="5.33203125" style="417" customWidth="1"/>
    <col min="9026" max="9026" width="6.5546875" style="417" customWidth="1"/>
    <col min="9027" max="9027" width="15.88671875" style="417" customWidth="1"/>
    <col min="9028" max="9028" width="6" style="417" customWidth="1"/>
    <col min="9029" max="9029" width="6.5546875" style="417" customWidth="1"/>
    <col min="9030" max="9030" width="8" style="417" customWidth="1"/>
    <col min="9031" max="9031" width="9.109375" style="417"/>
    <col min="9032" max="9032" width="14" style="417" customWidth="1"/>
    <col min="9033" max="9033" width="11.5546875" style="417" customWidth="1"/>
    <col min="9034" max="9034" width="31" style="417" customWidth="1"/>
    <col min="9035" max="9035" width="11" style="417" bestFit="1" customWidth="1"/>
    <col min="9036" max="9037" width="10.109375" style="417" customWidth="1"/>
    <col min="9038" max="9038" width="10.6640625" style="417" customWidth="1"/>
    <col min="9039" max="9039" width="9.6640625" style="417" bestFit="1" customWidth="1"/>
    <col min="9040" max="9040" width="7.88671875" style="417" customWidth="1"/>
    <col min="9041" max="9041" width="10.5546875" style="417" customWidth="1"/>
    <col min="9042" max="9042" width="9.88671875" style="417" bestFit="1" customWidth="1"/>
    <col min="9043" max="9043" width="6.88671875" style="417" customWidth="1"/>
    <col min="9044" max="9044" width="9.88671875" style="417" customWidth="1"/>
    <col min="9045" max="9045" width="10.109375" style="417" customWidth="1"/>
    <col min="9046" max="9046" width="7.33203125" style="417" customWidth="1"/>
    <col min="9047" max="9047" width="11" style="417" customWidth="1"/>
    <col min="9048" max="9048" width="10.6640625" style="417" customWidth="1"/>
    <col min="9049" max="9049" width="5.6640625" style="417" customWidth="1"/>
    <col min="9050" max="9050" width="11" style="417" customWidth="1"/>
    <col min="9051" max="9051" width="11" style="417" bestFit="1" customWidth="1"/>
    <col min="9052" max="9052" width="7.44140625" style="417" customWidth="1"/>
    <col min="9053" max="9053" width="11.88671875" style="417" customWidth="1"/>
    <col min="9054" max="9054" width="13.33203125" style="417" customWidth="1"/>
    <col min="9055" max="9280" width="9.109375" style="417"/>
    <col min="9281" max="9281" width="5.33203125" style="417" customWidth="1"/>
    <col min="9282" max="9282" width="6.5546875" style="417" customWidth="1"/>
    <col min="9283" max="9283" width="15.88671875" style="417" customWidth="1"/>
    <col min="9284" max="9284" width="6" style="417" customWidth="1"/>
    <col min="9285" max="9285" width="6.5546875" style="417" customWidth="1"/>
    <col min="9286" max="9286" width="8" style="417" customWidth="1"/>
    <col min="9287" max="9287" width="9.109375" style="417"/>
    <col min="9288" max="9288" width="14" style="417" customWidth="1"/>
    <col min="9289" max="9289" width="11.5546875" style="417" customWidth="1"/>
    <col min="9290" max="9290" width="31" style="417" customWidth="1"/>
    <col min="9291" max="9291" width="11" style="417" bestFit="1" customWidth="1"/>
    <col min="9292" max="9293" width="10.109375" style="417" customWidth="1"/>
    <col min="9294" max="9294" width="10.6640625" style="417" customWidth="1"/>
    <col min="9295" max="9295" width="9.6640625" style="417" bestFit="1" customWidth="1"/>
    <col min="9296" max="9296" width="7.88671875" style="417" customWidth="1"/>
    <col min="9297" max="9297" width="10.5546875" style="417" customWidth="1"/>
    <col min="9298" max="9298" width="9.88671875" style="417" bestFit="1" customWidth="1"/>
    <col min="9299" max="9299" width="6.88671875" style="417" customWidth="1"/>
    <col min="9300" max="9300" width="9.88671875" style="417" customWidth="1"/>
    <col min="9301" max="9301" width="10.109375" style="417" customWidth="1"/>
    <col min="9302" max="9302" width="7.33203125" style="417" customWidth="1"/>
    <col min="9303" max="9303" width="11" style="417" customWidth="1"/>
    <col min="9304" max="9304" width="10.6640625" style="417" customWidth="1"/>
    <col min="9305" max="9305" width="5.6640625" style="417" customWidth="1"/>
    <col min="9306" max="9306" width="11" style="417" customWidth="1"/>
    <col min="9307" max="9307" width="11" style="417" bestFit="1" customWidth="1"/>
    <col min="9308" max="9308" width="7.44140625" style="417" customWidth="1"/>
    <col min="9309" max="9309" width="11.88671875" style="417" customWidth="1"/>
    <col min="9310" max="9310" width="13.33203125" style="417" customWidth="1"/>
    <col min="9311" max="9536" width="9.109375" style="417"/>
    <col min="9537" max="9537" width="5.33203125" style="417" customWidth="1"/>
    <col min="9538" max="9538" width="6.5546875" style="417" customWidth="1"/>
    <col min="9539" max="9539" width="15.88671875" style="417" customWidth="1"/>
    <col min="9540" max="9540" width="6" style="417" customWidth="1"/>
    <col min="9541" max="9541" width="6.5546875" style="417" customWidth="1"/>
    <col min="9542" max="9542" width="8" style="417" customWidth="1"/>
    <col min="9543" max="9543" width="9.109375" style="417"/>
    <col min="9544" max="9544" width="14" style="417" customWidth="1"/>
    <col min="9545" max="9545" width="11.5546875" style="417" customWidth="1"/>
    <col min="9546" max="9546" width="31" style="417" customWidth="1"/>
    <col min="9547" max="9547" width="11" style="417" bestFit="1" customWidth="1"/>
    <col min="9548" max="9549" width="10.109375" style="417" customWidth="1"/>
    <col min="9550" max="9550" width="10.6640625" style="417" customWidth="1"/>
    <col min="9551" max="9551" width="9.6640625" style="417" bestFit="1" customWidth="1"/>
    <col min="9552" max="9552" width="7.88671875" style="417" customWidth="1"/>
    <col min="9553" max="9553" width="10.5546875" style="417" customWidth="1"/>
    <col min="9554" max="9554" width="9.88671875" style="417" bestFit="1" customWidth="1"/>
    <col min="9555" max="9555" width="6.88671875" style="417" customWidth="1"/>
    <col min="9556" max="9556" width="9.88671875" style="417" customWidth="1"/>
    <col min="9557" max="9557" width="10.109375" style="417" customWidth="1"/>
    <col min="9558" max="9558" width="7.33203125" style="417" customWidth="1"/>
    <col min="9559" max="9559" width="11" style="417" customWidth="1"/>
    <col min="9560" max="9560" width="10.6640625" style="417" customWidth="1"/>
    <col min="9561" max="9561" width="5.6640625" style="417" customWidth="1"/>
    <col min="9562" max="9562" width="11" style="417" customWidth="1"/>
    <col min="9563" max="9563" width="11" style="417" bestFit="1" customWidth="1"/>
    <col min="9564" max="9564" width="7.44140625" style="417" customWidth="1"/>
    <col min="9565" max="9565" width="11.88671875" style="417" customWidth="1"/>
    <col min="9566" max="9566" width="13.33203125" style="417" customWidth="1"/>
    <col min="9567" max="9792" width="9.109375" style="417"/>
    <col min="9793" max="9793" width="5.33203125" style="417" customWidth="1"/>
    <col min="9794" max="9794" width="6.5546875" style="417" customWidth="1"/>
    <col min="9795" max="9795" width="15.88671875" style="417" customWidth="1"/>
    <col min="9796" max="9796" width="6" style="417" customWidth="1"/>
    <col min="9797" max="9797" width="6.5546875" style="417" customWidth="1"/>
    <col min="9798" max="9798" width="8" style="417" customWidth="1"/>
    <col min="9799" max="9799" width="9.109375" style="417"/>
    <col min="9800" max="9800" width="14" style="417" customWidth="1"/>
    <col min="9801" max="9801" width="11.5546875" style="417" customWidth="1"/>
    <col min="9802" max="9802" width="31" style="417" customWidth="1"/>
    <col min="9803" max="9803" width="11" style="417" bestFit="1" customWidth="1"/>
    <col min="9804" max="9805" width="10.109375" style="417" customWidth="1"/>
    <col min="9806" max="9806" width="10.6640625" style="417" customWidth="1"/>
    <col min="9807" max="9807" width="9.6640625" style="417" bestFit="1" customWidth="1"/>
    <col min="9808" max="9808" width="7.88671875" style="417" customWidth="1"/>
    <col min="9809" max="9809" width="10.5546875" style="417" customWidth="1"/>
    <col min="9810" max="9810" width="9.88671875" style="417" bestFit="1" customWidth="1"/>
    <col min="9811" max="9811" width="6.88671875" style="417" customWidth="1"/>
    <col min="9812" max="9812" width="9.88671875" style="417" customWidth="1"/>
    <col min="9813" max="9813" width="10.109375" style="417" customWidth="1"/>
    <col min="9814" max="9814" width="7.33203125" style="417" customWidth="1"/>
    <col min="9815" max="9815" width="11" style="417" customWidth="1"/>
    <col min="9816" max="9816" width="10.6640625" style="417" customWidth="1"/>
    <col min="9817" max="9817" width="5.6640625" style="417" customWidth="1"/>
    <col min="9818" max="9818" width="11" style="417" customWidth="1"/>
    <col min="9819" max="9819" width="11" style="417" bestFit="1" customWidth="1"/>
    <col min="9820" max="9820" width="7.44140625" style="417" customWidth="1"/>
    <col min="9821" max="9821" width="11.88671875" style="417" customWidth="1"/>
    <col min="9822" max="9822" width="13.33203125" style="417" customWidth="1"/>
    <col min="9823" max="10048" width="9.109375" style="417"/>
    <col min="10049" max="10049" width="5.33203125" style="417" customWidth="1"/>
    <col min="10050" max="10050" width="6.5546875" style="417" customWidth="1"/>
    <col min="10051" max="10051" width="15.88671875" style="417" customWidth="1"/>
    <col min="10052" max="10052" width="6" style="417" customWidth="1"/>
    <col min="10053" max="10053" width="6.5546875" style="417" customWidth="1"/>
    <col min="10054" max="10054" width="8" style="417" customWidth="1"/>
    <col min="10055" max="10055" width="9.109375" style="417"/>
    <col min="10056" max="10056" width="14" style="417" customWidth="1"/>
    <col min="10057" max="10057" width="11.5546875" style="417" customWidth="1"/>
    <col min="10058" max="10058" width="31" style="417" customWidth="1"/>
    <col min="10059" max="10059" width="11" style="417" bestFit="1" customWidth="1"/>
    <col min="10060" max="10061" width="10.109375" style="417" customWidth="1"/>
    <col min="10062" max="10062" width="10.6640625" style="417" customWidth="1"/>
    <col min="10063" max="10063" width="9.6640625" style="417" bestFit="1" customWidth="1"/>
    <col min="10064" max="10064" width="7.88671875" style="417" customWidth="1"/>
    <col min="10065" max="10065" width="10.5546875" style="417" customWidth="1"/>
    <col min="10066" max="10066" width="9.88671875" style="417" bestFit="1" customWidth="1"/>
    <col min="10067" max="10067" width="6.88671875" style="417" customWidth="1"/>
    <col min="10068" max="10068" width="9.88671875" style="417" customWidth="1"/>
    <col min="10069" max="10069" width="10.109375" style="417" customWidth="1"/>
    <col min="10070" max="10070" width="7.33203125" style="417" customWidth="1"/>
    <col min="10071" max="10071" width="11" style="417" customWidth="1"/>
    <col min="10072" max="10072" width="10.6640625" style="417" customWidth="1"/>
    <col min="10073" max="10073" width="5.6640625" style="417" customWidth="1"/>
    <col min="10074" max="10074" width="11" style="417" customWidth="1"/>
    <col min="10075" max="10075" width="11" style="417" bestFit="1" customWidth="1"/>
    <col min="10076" max="10076" width="7.44140625" style="417" customWidth="1"/>
    <col min="10077" max="10077" width="11.88671875" style="417" customWidth="1"/>
    <col min="10078" max="10078" width="13.33203125" style="417" customWidth="1"/>
    <col min="10079" max="10304" width="9.109375" style="417"/>
    <col min="10305" max="10305" width="5.33203125" style="417" customWidth="1"/>
    <col min="10306" max="10306" width="6.5546875" style="417" customWidth="1"/>
    <col min="10307" max="10307" width="15.88671875" style="417" customWidth="1"/>
    <col min="10308" max="10308" width="6" style="417" customWidth="1"/>
    <col min="10309" max="10309" width="6.5546875" style="417" customWidth="1"/>
    <col min="10310" max="10310" width="8" style="417" customWidth="1"/>
    <col min="10311" max="10311" width="9.109375" style="417"/>
    <col min="10312" max="10312" width="14" style="417" customWidth="1"/>
    <col min="10313" max="10313" width="11.5546875" style="417" customWidth="1"/>
    <col min="10314" max="10314" width="31" style="417" customWidth="1"/>
    <col min="10315" max="10315" width="11" style="417" bestFit="1" customWidth="1"/>
    <col min="10316" max="10317" width="10.109375" style="417" customWidth="1"/>
    <col min="10318" max="10318" width="10.6640625" style="417" customWidth="1"/>
    <col min="10319" max="10319" width="9.6640625" style="417" bestFit="1" customWidth="1"/>
    <col min="10320" max="10320" width="7.88671875" style="417" customWidth="1"/>
    <col min="10321" max="10321" width="10.5546875" style="417" customWidth="1"/>
    <col min="10322" max="10322" width="9.88671875" style="417" bestFit="1" customWidth="1"/>
    <col min="10323" max="10323" width="6.88671875" style="417" customWidth="1"/>
    <col min="10324" max="10324" width="9.88671875" style="417" customWidth="1"/>
    <col min="10325" max="10325" width="10.109375" style="417" customWidth="1"/>
    <col min="10326" max="10326" width="7.33203125" style="417" customWidth="1"/>
    <col min="10327" max="10327" width="11" style="417" customWidth="1"/>
    <col min="10328" max="10328" width="10.6640625" style="417" customWidth="1"/>
    <col min="10329" max="10329" width="5.6640625" style="417" customWidth="1"/>
    <col min="10330" max="10330" width="11" style="417" customWidth="1"/>
    <col min="10331" max="10331" width="11" style="417" bestFit="1" customWidth="1"/>
    <col min="10332" max="10332" width="7.44140625" style="417" customWidth="1"/>
    <col min="10333" max="10333" width="11.88671875" style="417" customWidth="1"/>
    <col min="10334" max="10334" width="13.33203125" style="417" customWidth="1"/>
    <col min="10335" max="10560" width="9.109375" style="417"/>
    <col min="10561" max="10561" width="5.33203125" style="417" customWidth="1"/>
    <col min="10562" max="10562" width="6.5546875" style="417" customWidth="1"/>
    <col min="10563" max="10563" width="15.88671875" style="417" customWidth="1"/>
    <col min="10564" max="10564" width="6" style="417" customWidth="1"/>
    <col min="10565" max="10565" width="6.5546875" style="417" customWidth="1"/>
    <col min="10566" max="10566" width="8" style="417" customWidth="1"/>
    <col min="10567" max="10567" width="9.109375" style="417"/>
    <col min="10568" max="10568" width="14" style="417" customWidth="1"/>
    <col min="10569" max="10569" width="11.5546875" style="417" customWidth="1"/>
    <col min="10570" max="10570" width="31" style="417" customWidth="1"/>
    <col min="10571" max="10571" width="11" style="417" bestFit="1" customWidth="1"/>
    <col min="10572" max="10573" width="10.109375" style="417" customWidth="1"/>
    <col min="10574" max="10574" width="10.6640625" style="417" customWidth="1"/>
    <col min="10575" max="10575" width="9.6640625" style="417" bestFit="1" customWidth="1"/>
    <col min="10576" max="10576" width="7.88671875" style="417" customWidth="1"/>
    <col min="10577" max="10577" width="10.5546875" style="417" customWidth="1"/>
    <col min="10578" max="10578" width="9.88671875" style="417" bestFit="1" customWidth="1"/>
    <col min="10579" max="10579" width="6.88671875" style="417" customWidth="1"/>
    <col min="10580" max="10580" width="9.88671875" style="417" customWidth="1"/>
    <col min="10581" max="10581" width="10.109375" style="417" customWidth="1"/>
    <col min="10582" max="10582" width="7.33203125" style="417" customWidth="1"/>
    <col min="10583" max="10583" width="11" style="417" customWidth="1"/>
    <col min="10584" max="10584" width="10.6640625" style="417" customWidth="1"/>
    <col min="10585" max="10585" width="5.6640625" style="417" customWidth="1"/>
    <col min="10586" max="10586" width="11" style="417" customWidth="1"/>
    <col min="10587" max="10587" width="11" style="417" bestFit="1" customWidth="1"/>
    <col min="10588" max="10588" width="7.44140625" style="417" customWidth="1"/>
    <col min="10589" max="10589" width="11.88671875" style="417" customWidth="1"/>
    <col min="10590" max="10590" width="13.33203125" style="417" customWidth="1"/>
    <col min="10591" max="10816" width="9.109375" style="417"/>
    <col min="10817" max="10817" width="5.33203125" style="417" customWidth="1"/>
    <col min="10818" max="10818" width="6.5546875" style="417" customWidth="1"/>
    <col min="10819" max="10819" width="15.88671875" style="417" customWidth="1"/>
    <col min="10820" max="10820" width="6" style="417" customWidth="1"/>
    <col min="10821" max="10821" width="6.5546875" style="417" customWidth="1"/>
    <col min="10822" max="10822" width="8" style="417" customWidth="1"/>
    <col min="10823" max="10823" width="9.109375" style="417"/>
    <col min="10824" max="10824" width="14" style="417" customWidth="1"/>
    <col min="10825" max="10825" width="11.5546875" style="417" customWidth="1"/>
    <col min="10826" max="10826" width="31" style="417" customWidth="1"/>
    <col min="10827" max="10827" width="11" style="417" bestFit="1" customWidth="1"/>
    <col min="10828" max="10829" width="10.109375" style="417" customWidth="1"/>
    <col min="10830" max="10830" width="10.6640625" style="417" customWidth="1"/>
    <col min="10831" max="10831" width="9.6640625" style="417" bestFit="1" customWidth="1"/>
    <col min="10832" max="10832" width="7.88671875" style="417" customWidth="1"/>
    <col min="10833" max="10833" width="10.5546875" style="417" customWidth="1"/>
    <col min="10834" max="10834" width="9.88671875" style="417" bestFit="1" customWidth="1"/>
    <col min="10835" max="10835" width="6.88671875" style="417" customWidth="1"/>
    <col min="10836" max="10836" width="9.88671875" style="417" customWidth="1"/>
    <col min="10837" max="10837" width="10.109375" style="417" customWidth="1"/>
    <col min="10838" max="10838" width="7.33203125" style="417" customWidth="1"/>
    <col min="10839" max="10839" width="11" style="417" customWidth="1"/>
    <col min="10840" max="10840" width="10.6640625" style="417" customWidth="1"/>
    <col min="10841" max="10841" width="5.6640625" style="417" customWidth="1"/>
    <col min="10842" max="10842" width="11" style="417" customWidth="1"/>
    <col min="10843" max="10843" width="11" style="417" bestFit="1" customWidth="1"/>
    <col min="10844" max="10844" width="7.44140625" style="417" customWidth="1"/>
    <col min="10845" max="10845" width="11.88671875" style="417" customWidth="1"/>
    <col min="10846" max="10846" width="13.33203125" style="417" customWidth="1"/>
    <col min="10847" max="11072" width="9.109375" style="417"/>
    <col min="11073" max="11073" width="5.33203125" style="417" customWidth="1"/>
    <col min="11074" max="11074" width="6.5546875" style="417" customWidth="1"/>
    <col min="11075" max="11075" width="15.88671875" style="417" customWidth="1"/>
    <col min="11076" max="11076" width="6" style="417" customWidth="1"/>
    <col min="11077" max="11077" width="6.5546875" style="417" customWidth="1"/>
    <col min="11078" max="11078" width="8" style="417" customWidth="1"/>
    <col min="11079" max="11079" width="9.109375" style="417"/>
    <col min="11080" max="11080" width="14" style="417" customWidth="1"/>
    <col min="11081" max="11081" width="11.5546875" style="417" customWidth="1"/>
    <col min="11082" max="11082" width="31" style="417" customWidth="1"/>
    <col min="11083" max="11083" width="11" style="417" bestFit="1" customWidth="1"/>
    <col min="11084" max="11085" width="10.109375" style="417" customWidth="1"/>
    <col min="11086" max="11086" width="10.6640625" style="417" customWidth="1"/>
    <col min="11087" max="11087" width="9.6640625" style="417" bestFit="1" customWidth="1"/>
    <col min="11088" max="11088" width="7.88671875" style="417" customWidth="1"/>
    <col min="11089" max="11089" width="10.5546875" style="417" customWidth="1"/>
    <col min="11090" max="11090" width="9.88671875" style="417" bestFit="1" customWidth="1"/>
    <col min="11091" max="11091" width="6.88671875" style="417" customWidth="1"/>
    <col min="11092" max="11092" width="9.88671875" style="417" customWidth="1"/>
    <col min="11093" max="11093" width="10.109375" style="417" customWidth="1"/>
    <col min="11094" max="11094" width="7.33203125" style="417" customWidth="1"/>
    <col min="11095" max="11095" width="11" style="417" customWidth="1"/>
    <col min="11096" max="11096" width="10.6640625" style="417" customWidth="1"/>
    <col min="11097" max="11097" width="5.6640625" style="417" customWidth="1"/>
    <col min="11098" max="11098" width="11" style="417" customWidth="1"/>
    <col min="11099" max="11099" width="11" style="417" bestFit="1" customWidth="1"/>
    <col min="11100" max="11100" width="7.44140625" style="417" customWidth="1"/>
    <col min="11101" max="11101" width="11.88671875" style="417" customWidth="1"/>
    <col min="11102" max="11102" width="13.33203125" style="417" customWidth="1"/>
    <col min="11103" max="11328" width="9.109375" style="417"/>
    <col min="11329" max="11329" width="5.33203125" style="417" customWidth="1"/>
    <col min="11330" max="11330" width="6.5546875" style="417" customWidth="1"/>
    <col min="11331" max="11331" width="15.88671875" style="417" customWidth="1"/>
    <col min="11332" max="11332" width="6" style="417" customWidth="1"/>
    <col min="11333" max="11333" width="6.5546875" style="417" customWidth="1"/>
    <col min="11334" max="11334" width="8" style="417" customWidth="1"/>
    <col min="11335" max="11335" width="9.109375" style="417"/>
    <col min="11336" max="11336" width="14" style="417" customWidth="1"/>
    <col min="11337" max="11337" width="11.5546875" style="417" customWidth="1"/>
    <col min="11338" max="11338" width="31" style="417" customWidth="1"/>
    <col min="11339" max="11339" width="11" style="417" bestFit="1" customWidth="1"/>
    <col min="11340" max="11341" width="10.109375" style="417" customWidth="1"/>
    <col min="11342" max="11342" width="10.6640625" style="417" customWidth="1"/>
    <col min="11343" max="11343" width="9.6640625" style="417" bestFit="1" customWidth="1"/>
    <col min="11344" max="11344" width="7.88671875" style="417" customWidth="1"/>
    <col min="11345" max="11345" width="10.5546875" style="417" customWidth="1"/>
    <col min="11346" max="11346" width="9.88671875" style="417" bestFit="1" customWidth="1"/>
    <col min="11347" max="11347" width="6.88671875" style="417" customWidth="1"/>
    <col min="11348" max="11348" width="9.88671875" style="417" customWidth="1"/>
    <col min="11349" max="11349" width="10.109375" style="417" customWidth="1"/>
    <col min="11350" max="11350" width="7.33203125" style="417" customWidth="1"/>
    <col min="11351" max="11351" width="11" style="417" customWidth="1"/>
    <col min="11352" max="11352" width="10.6640625" style="417" customWidth="1"/>
    <col min="11353" max="11353" width="5.6640625" style="417" customWidth="1"/>
    <col min="11354" max="11354" width="11" style="417" customWidth="1"/>
    <col min="11355" max="11355" width="11" style="417" bestFit="1" customWidth="1"/>
    <col min="11356" max="11356" width="7.44140625" style="417" customWidth="1"/>
    <col min="11357" max="11357" width="11.88671875" style="417" customWidth="1"/>
    <col min="11358" max="11358" width="13.33203125" style="417" customWidth="1"/>
    <col min="11359" max="11584" width="9.109375" style="417"/>
    <col min="11585" max="11585" width="5.33203125" style="417" customWidth="1"/>
    <col min="11586" max="11586" width="6.5546875" style="417" customWidth="1"/>
    <col min="11587" max="11587" width="15.88671875" style="417" customWidth="1"/>
    <col min="11588" max="11588" width="6" style="417" customWidth="1"/>
    <col min="11589" max="11589" width="6.5546875" style="417" customWidth="1"/>
    <col min="11590" max="11590" width="8" style="417" customWidth="1"/>
    <col min="11591" max="11591" width="9.109375" style="417"/>
    <col min="11592" max="11592" width="14" style="417" customWidth="1"/>
    <col min="11593" max="11593" width="11.5546875" style="417" customWidth="1"/>
    <col min="11594" max="11594" width="31" style="417" customWidth="1"/>
    <col min="11595" max="11595" width="11" style="417" bestFit="1" customWidth="1"/>
    <col min="11596" max="11597" width="10.109375" style="417" customWidth="1"/>
    <col min="11598" max="11598" width="10.6640625" style="417" customWidth="1"/>
    <col min="11599" max="11599" width="9.6640625" style="417" bestFit="1" customWidth="1"/>
    <col min="11600" max="11600" width="7.88671875" style="417" customWidth="1"/>
    <col min="11601" max="11601" width="10.5546875" style="417" customWidth="1"/>
    <col min="11602" max="11602" width="9.88671875" style="417" bestFit="1" customWidth="1"/>
    <col min="11603" max="11603" width="6.88671875" style="417" customWidth="1"/>
    <col min="11604" max="11604" width="9.88671875" style="417" customWidth="1"/>
    <col min="11605" max="11605" width="10.109375" style="417" customWidth="1"/>
    <col min="11606" max="11606" width="7.33203125" style="417" customWidth="1"/>
    <col min="11607" max="11607" width="11" style="417" customWidth="1"/>
    <col min="11608" max="11608" width="10.6640625" style="417" customWidth="1"/>
    <col min="11609" max="11609" width="5.6640625" style="417" customWidth="1"/>
    <col min="11610" max="11610" width="11" style="417" customWidth="1"/>
    <col min="11611" max="11611" width="11" style="417" bestFit="1" customWidth="1"/>
    <col min="11612" max="11612" width="7.44140625" style="417" customWidth="1"/>
    <col min="11613" max="11613" width="11.88671875" style="417" customWidth="1"/>
    <col min="11614" max="11614" width="13.33203125" style="417" customWidth="1"/>
    <col min="11615" max="11840" width="9.109375" style="417"/>
    <col min="11841" max="11841" width="5.33203125" style="417" customWidth="1"/>
    <col min="11842" max="11842" width="6.5546875" style="417" customWidth="1"/>
    <col min="11843" max="11843" width="15.88671875" style="417" customWidth="1"/>
    <col min="11844" max="11844" width="6" style="417" customWidth="1"/>
    <col min="11845" max="11845" width="6.5546875" style="417" customWidth="1"/>
    <col min="11846" max="11846" width="8" style="417" customWidth="1"/>
    <col min="11847" max="11847" width="9.109375" style="417"/>
    <col min="11848" max="11848" width="14" style="417" customWidth="1"/>
    <col min="11849" max="11849" width="11.5546875" style="417" customWidth="1"/>
    <col min="11850" max="11850" width="31" style="417" customWidth="1"/>
    <col min="11851" max="11851" width="11" style="417" bestFit="1" customWidth="1"/>
    <col min="11852" max="11853" width="10.109375" style="417" customWidth="1"/>
    <col min="11854" max="11854" width="10.6640625" style="417" customWidth="1"/>
    <col min="11855" max="11855" width="9.6640625" style="417" bestFit="1" customWidth="1"/>
    <col min="11856" max="11856" width="7.88671875" style="417" customWidth="1"/>
    <col min="11857" max="11857" width="10.5546875" style="417" customWidth="1"/>
    <col min="11858" max="11858" width="9.88671875" style="417" bestFit="1" customWidth="1"/>
    <col min="11859" max="11859" width="6.88671875" style="417" customWidth="1"/>
    <col min="11860" max="11860" width="9.88671875" style="417" customWidth="1"/>
    <col min="11861" max="11861" width="10.109375" style="417" customWidth="1"/>
    <col min="11862" max="11862" width="7.33203125" style="417" customWidth="1"/>
    <col min="11863" max="11863" width="11" style="417" customWidth="1"/>
    <col min="11864" max="11864" width="10.6640625" style="417" customWidth="1"/>
    <col min="11865" max="11865" width="5.6640625" style="417" customWidth="1"/>
    <col min="11866" max="11866" width="11" style="417" customWidth="1"/>
    <col min="11867" max="11867" width="11" style="417" bestFit="1" customWidth="1"/>
    <col min="11868" max="11868" width="7.44140625" style="417" customWidth="1"/>
    <col min="11869" max="11869" width="11.88671875" style="417" customWidth="1"/>
    <col min="11870" max="11870" width="13.33203125" style="417" customWidth="1"/>
    <col min="11871" max="12096" width="9.109375" style="417"/>
    <col min="12097" max="12097" width="5.33203125" style="417" customWidth="1"/>
    <col min="12098" max="12098" width="6.5546875" style="417" customWidth="1"/>
    <col min="12099" max="12099" width="15.88671875" style="417" customWidth="1"/>
    <col min="12100" max="12100" width="6" style="417" customWidth="1"/>
    <col min="12101" max="12101" width="6.5546875" style="417" customWidth="1"/>
    <col min="12102" max="12102" width="8" style="417" customWidth="1"/>
    <col min="12103" max="12103" width="9.109375" style="417"/>
    <col min="12104" max="12104" width="14" style="417" customWidth="1"/>
    <col min="12105" max="12105" width="11.5546875" style="417" customWidth="1"/>
    <col min="12106" max="12106" width="31" style="417" customWidth="1"/>
    <col min="12107" max="12107" width="11" style="417" bestFit="1" customWidth="1"/>
    <col min="12108" max="12109" width="10.109375" style="417" customWidth="1"/>
    <col min="12110" max="12110" width="10.6640625" style="417" customWidth="1"/>
    <col min="12111" max="12111" width="9.6640625" style="417" bestFit="1" customWidth="1"/>
    <col min="12112" max="12112" width="7.88671875" style="417" customWidth="1"/>
    <col min="12113" max="12113" width="10.5546875" style="417" customWidth="1"/>
    <col min="12114" max="12114" width="9.88671875" style="417" bestFit="1" customWidth="1"/>
    <col min="12115" max="12115" width="6.88671875" style="417" customWidth="1"/>
    <col min="12116" max="12116" width="9.88671875" style="417" customWidth="1"/>
    <col min="12117" max="12117" width="10.109375" style="417" customWidth="1"/>
    <col min="12118" max="12118" width="7.33203125" style="417" customWidth="1"/>
    <col min="12119" max="12119" width="11" style="417" customWidth="1"/>
    <col min="12120" max="12120" width="10.6640625" style="417" customWidth="1"/>
    <col min="12121" max="12121" width="5.6640625" style="417" customWidth="1"/>
    <col min="12122" max="12122" width="11" style="417" customWidth="1"/>
    <col min="12123" max="12123" width="11" style="417" bestFit="1" customWidth="1"/>
    <col min="12124" max="12124" width="7.44140625" style="417" customWidth="1"/>
    <col min="12125" max="12125" width="11.88671875" style="417" customWidth="1"/>
    <col min="12126" max="12126" width="13.33203125" style="417" customWidth="1"/>
    <col min="12127" max="12352" width="9.109375" style="417"/>
    <col min="12353" max="12353" width="5.33203125" style="417" customWidth="1"/>
    <col min="12354" max="12354" width="6.5546875" style="417" customWidth="1"/>
    <col min="12355" max="12355" width="15.88671875" style="417" customWidth="1"/>
    <col min="12356" max="12356" width="6" style="417" customWidth="1"/>
    <col min="12357" max="12357" width="6.5546875" style="417" customWidth="1"/>
    <col min="12358" max="12358" width="8" style="417" customWidth="1"/>
    <col min="12359" max="12359" width="9.109375" style="417"/>
    <col min="12360" max="12360" width="14" style="417" customWidth="1"/>
    <col min="12361" max="12361" width="11.5546875" style="417" customWidth="1"/>
    <col min="12362" max="12362" width="31" style="417" customWidth="1"/>
    <col min="12363" max="12363" width="11" style="417" bestFit="1" customWidth="1"/>
    <col min="12364" max="12365" width="10.109375" style="417" customWidth="1"/>
    <col min="12366" max="12366" width="10.6640625" style="417" customWidth="1"/>
    <col min="12367" max="12367" width="9.6640625" style="417" bestFit="1" customWidth="1"/>
    <col min="12368" max="12368" width="7.88671875" style="417" customWidth="1"/>
    <col min="12369" max="12369" width="10.5546875" style="417" customWidth="1"/>
    <col min="12370" max="12370" width="9.88671875" style="417" bestFit="1" customWidth="1"/>
    <col min="12371" max="12371" width="6.88671875" style="417" customWidth="1"/>
    <col min="12372" max="12372" width="9.88671875" style="417" customWidth="1"/>
    <col min="12373" max="12373" width="10.109375" style="417" customWidth="1"/>
    <col min="12374" max="12374" width="7.33203125" style="417" customWidth="1"/>
    <col min="12375" max="12375" width="11" style="417" customWidth="1"/>
    <col min="12376" max="12376" width="10.6640625" style="417" customWidth="1"/>
    <col min="12377" max="12377" width="5.6640625" style="417" customWidth="1"/>
    <col min="12378" max="12378" width="11" style="417" customWidth="1"/>
    <col min="12379" max="12379" width="11" style="417" bestFit="1" customWidth="1"/>
    <col min="12380" max="12380" width="7.44140625" style="417" customWidth="1"/>
    <col min="12381" max="12381" width="11.88671875" style="417" customWidth="1"/>
    <col min="12382" max="12382" width="13.33203125" style="417" customWidth="1"/>
    <col min="12383" max="12608" width="9.109375" style="417"/>
    <col min="12609" max="12609" width="5.33203125" style="417" customWidth="1"/>
    <col min="12610" max="12610" width="6.5546875" style="417" customWidth="1"/>
    <col min="12611" max="12611" width="15.88671875" style="417" customWidth="1"/>
    <col min="12612" max="12612" width="6" style="417" customWidth="1"/>
    <col min="12613" max="12613" width="6.5546875" style="417" customWidth="1"/>
    <col min="12614" max="12614" width="8" style="417" customWidth="1"/>
    <col min="12615" max="12615" width="9.109375" style="417"/>
    <col min="12616" max="12616" width="14" style="417" customWidth="1"/>
    <col min="12617" max="12617" width="11.5546875" style="417" customWidth="1"/>
    <col min="12618" max="12618" width="31" style="417" customWidth="1"/>
    <col min="12619" max="12619" width="11" style="417" bestFit="1" customWidth="1"/>
    <col min="12620" max="12621" width="10.109375" style="417" customWidth="1"/>
    <col min="12622" max="12622" width="10.6640625" style="417" customWidth="1"/>
    <col min="12623" max="12623" width="9.6640625" style="417" bestFit="1" customWidth="1"/>
    <col min="12624" max="12624" width="7.88671875" style="417" customWidth="1"/>
    <col min="12625" max="12625" width="10.5546875" style="417" customWidth="1"/>
    <col min="12626" max="12626" width="9.88671875" style="417" bestFit="1" customWidth="1"/>
    <col min="12627" max="12627" width="6.88671875" style="417" customWidth="1"/>
    <col min="12628" max="12628" width="9.88671875" style="417" customWidth="1"/>
    <col min="12629" max="12629" width="10.109375" style="417" customWidth="1"/>
    <col min="12630" max="12630" width="7.33203125" style="417" customWidth="1"/>
    <col min="12631" max="12631" width="11" style="417" customWidth="1"/>
    <col min="12632" max="12632" width="10.6640625" style="417" customWidth="1"/>
    <col min="12633" max="12633" width="5.6640625" style="417" customWidth="1"/>
    <col min="12634" max="12634" width="11" style="417" customWidth="1"/>
    <col min="12635" max="12635" width="11" style="417" bestFit="1" customWidth="1"/>
    <col min="12636" max="12636" width="7.44140625" style="417" customWidth="1"/>
    <col min="12637" max="12637" width="11.88671875" style="417" customWidth="1"/>
    <col min="12638" max="12638" width="13.33203125" style="417" customWidth="1"/>
    <col min="12639" max="12864" width="9.109375" style="417"/>
    <col min="12865" max="12865" width="5.33203125" style="417" customWidth="1"/>
    <col min="12866" max="12866" width="6.5546875" style="417" customWidth="1"/>
    <col min="12867" max="12867" width="15.88671875" style="417" customWidth="1"/>
    <col min="12868" max="12868" width="6" style="417" customWidth="1"/>
    <col min="12869" max="12869" width="6.5546875" style="417" customWidth="1"/>
    <col min="12870" max="12870" width="8" style="417" customWidth="1"/>
    <col min="12871" max="12871" width="9.109375" style="417"/>
    <col min="12872" max="12872" width="14" style="417" customWidth="1"/>
    <col min="12873" max="12873" width="11.5546875" style="417" customWidth="1"/>
    <col min="12874" max="12874" width="31" style="417" customWidth="1"/>
    <col min="12875" max="12875" width="11" style="417" bestFit="1" customWidth="1"/>
    <col min="12876" max="12877" width="10.109375" style="417" customWidth="1"/>
    <col min="12878" max="12878" width="10.6640625" style="417" customWidth="1"/>
    <col min="12879" max="12879" width="9.6640625" style="417" bestFit="1" customWidth="1"/>
    <col min="12880" max="12880" width="7.88671875" style="417" customWidth="1"/>
    <col min="12881" max="12881" width="10.5546875" style="417" customWidth="1"/>
    <col min="12882" max="12882" width="9.88671875" style="417" bestFit="1" customWidth="1"/>
    <col min="12883" max="12883" width="6.88671875" style="417" customWidth="1"/>
    <col min="12884" max="12884" width="9.88671875" style="417" customWidth="1"/>
    <col min="12885" max="12885" width="10.109375" style="417" customWidth="1"/>
    <col min="12886" max="12886" width="7.33203125" style="417" customWidth="1"/>
    <col min="12887" max="12887" width="11" style="417" customWidth="1"/>
    <col min="12888" max="12888" width="10.6640625" style="417" customWidth="1"/>
    <col min="12889" max="12889" width="5.6640625" style="417" customWidth="1"/>
    <col min="12890" max="12890" width="11" style="417" customWidth="1"/>
    <col min="12891" max="12891" width="11" style="417" bestFit="1" customWidth="1"/>
    <col min="12892" max="12892" width="7.44140625" style="417" customWidth="1"/>
    <col min="12893" max="12893" width="11.88671875" style="417" customWidth="1"/>
    <col min="12894" max="12894" width="13.33203125" style="417" customWidth="1"/>
    <col min="12895" max="13120" width="9.109375" style="417"/>
    <col min="13121" max="13121" width="5.33203125" style="417" customWidth="1"/>
    <col min="13122" max="13122" width="6.5546875" style="417" customWidth="1"/>
    <col min="13123" max="13123" width="15.88671875" style="417" customWidth="1"/>
    <col min="13124" max="13124" width="6" style="417" customWidth="1"/>
    <col min="13125" max="13125" width="6.5546875" style="417" customWidth="1"/>
    <col min="13126" max="13126" width="8" style="417" customWidth="1"/>
    <col min="13127" max="13127" width="9.109375" style="417"/>
    <col min="13128" max="13128" width="14" style="417" customWidth="1"/>
    <col min="13129" max="13129" width="11.5546875" style="417" customWidth="1"/>
    <col min="13130" max="13130" width="31" style="417" customWidth="1"/>
    <col min="13131" max="13131" width="11" style="417" bestFit="1" customWidth="1"/>
    <col min="13132" max="13133" width="10.109375" style="417" customWidth="1"/>
    <col min="13134" max="13134" width="10.6640625" style="417" customWidth="1"/>
    <col min="13135" max="13135" width="9.6640625" style="417" bestFit="1" customWidth="1"/>
    <col min="13136" max="13136" width="7.88671875" style="417" customWidth="1"/>
    <col min="13137" max="13137" width="10.5546875" style="417" customWidth="1"/>
    <col min="13138" max="13138" width="9.88671875" style="417" bestFit="1" customWidth="1"/>
    <col min="13139" max="13139" width="6.88671875" style="417" customWidth="1"/>
    <col min="13140" max="13140" width="9.88671875" style="417" customWidth="1"/>
    <col min="13141" max="13141" width="10.109375" style="417" customWidth="1"/>
    <col min="13142" max="13142" width="7.33203125" style="417" customWidth="1"/>
    <col min="13143" max="13143" width="11" style="417" customWidth="1"/>
    <col min="13144" max="13144" width="10.6640625" style="417" customWidth="1"/>
    <col min="13145" max="13145" width="5.6640625" style="417" customWidth="1"/>
    <col min="13146" max="13146" width="11" style="417" customWidth="1"/>
    <col min="13147" max="13147" width="11" style="417" bestFit="1" customWidth="1"/>
    <col min="13148" max="13148" width="7.44140625" style="417" customWidth="1"/>
    <col min="13149" max="13149" width="11.88671875" style="417" customWidth="1"/>
    <col min="13150" max="13150" width="13.33203125" style="417" customWidth="1"/>
    <col min="13151" max="13376" width="9.109375" style="417"/>
    <col min="13377" max="13377" width="5.33203125" style="417" customWidth="1"/>
    <col min="13378" max="13378" width="6.5546875" style="417" customWidth="1"/>
    <col min="13379" max="13379" width="15.88671875" style="417" customWidth="1"/>
    <col min="13380" max="13380" width="6" style="417" customWidth="1"/>
    <col min="13381" max="13381" width="6.5546875" style="417" customWidth="1"/>
    <col min="13382" max="13382" width="8" style="417" customWidth="1"/>
    <col min="13383" max="13383" width="9.109375" style="417"/>
    <col min="13384" max="13384" width="14" style="417" customWidth="1"/>
    <col min="13385" max="13385" width="11.5546875" style="417" customWidth="1"/>
    <col min="13386" max="13386" width="31" style="417" customWidth="1"/>
    <col min="13387" max="13387" width="11" style="417" bestFit="1" customWidth="1"/>
    <col min="13388" max="13389" width="10.109375" style="417" customWidth="1"/>
    <col min="13390" max="13390" width="10.6640625" style="417" customWidth="1"/>
    <col min="13391" max="13391" width="9.6640625" style="417" bestFit="1" customWidth="1"/>
    <col min="13392" max="13392" width="7.88671875" style="417" customWidth="1"/>
    <col min="13393" max="13393" width="10.5546875" style="417" customWidth="1"/>
    <col min="13394" max="13394" width="9.88671875" style="417" bestFit="1" customWidth="1"/>
    <col min="13395" max="13395" width="6.88671875" style="417" customWidth="1"/>
    <col min="13396" max="13396" width="9.88671875" style="417" customWidth="1"/>
    <col min="13397" max="13397" width="10.109375" style="417" customWidth="1"/>
    <col min="13398" max="13398" width="7.33203125" style="417" customWidth="1"/>
    <col min="13399" max="13399" width="11" style="417" customWidth="1"/>
    <col min="13400" max="13400" width="10.6640625" style="417" customWidth="1"/>
    <col min="13401" max="13401" width="5.6640625" style="417" customWidth="1"/>
    <col min="13402" max="13402" width="11" style="417" customWidth="1"/>
    <col min="13403" max="13403" width="11" style="417" bestFit="1" customWidth="1"/>
    <col min="13404" max="13404" width="7.44140625" style="417" customWidth="1"/>
    <col min="13405" max="13405" width="11.88671875" style="417" customWidth="1"/>
    <col min="13406" max="13406" width="13.33203125" style="417" customWidth="1"/>
    <col min="13407" max="13632" width="9.109375" style="417"/>
    <col min="13633" max="13633" width="5.33203125" style="417" customWidth="1"/>
    <col min="13634" max="13634" width="6.5546875" style="417" customWidth="1"/>
    <col min="13635" max="13635" width="15.88671875" style="417" customWidth="1"/>
    <col min="13636" max="13636" width="6" style="417" customWidth="1"/>
    <col min="13637" max="13637" width="6.5546875" style="417" customWidth="1"/>
    <col min="13638" max="13638" width="8" style="417" customWidth="1"/>
    <col min="13639" max="13639" width="9.109375" style="417"/>
    <col min="13640" max="13640" width="14" style="417" customWidth="1"/>
    <col min="13641" max="13641" width="11.5546875" style="417" customWidth="1"/>
    <col min="13642" max="13642" width="31" style="417" customWidth="1"/>
    <col min="13643" max="13643" width="11" style="417" bestFit="1" customWidth="1"/>
    <col min="13644" max="13645" width="10.109375" style="417" customWidth="1"/>
    <col min="13646" max="13646" width="10.6640625" style="417" customWidth="1"/>
    <col min="13647" max="13647" width="9.6640625" style="417" bestFit="1" customWidth="1"/>
    <col min="13648" max="13648" width="7.88671875" style="417" customWidth="1"/>
    <col min="13649" max="13649" width="10.5546875" style="417" customWidth="1"/>
    <col min="13650" max="13650" width="9.88671875" style="417" bestFit="1" customWidth="1"/>
    <col min="13651" max="13651" width="6.88671875" style="417" customWidth="1"/>
    <col min="13652" max="13652" width="9.88671875" style="417" customWidth="1"/>
    <col min="13653" max="13653" width="10.109375" style="417" customWidth="1"/>
    <col min="13654" max="13654" width="7.33203125" style="417" customWidth="1"/>
    <col min="13655" max="13655" width="11" style="417" customWidth="1"/>
    <col min="13656" max="13656" width="10.6640625" style="417" customWidth="1"/>
    <col min="13657" max="13657" width="5.6640625" style="417" customWidth="1"/>
    <col min="13658" max="13658" width="11" style="417" customWidth="1"/>
    <col min="13659" max="13659" width="11" style="417" bestFit="1" customWidth="1"/>
    <col min="13660" max="13660" width="7.44140625" style="417" customWidth="1"/>
    <col min="13661" max="13661" width="11.88671875" style="417" customWidth="1"/>
    <col min="13662" max="13662" width="13.33203125" style="417" customWidth="1"/>
    <col min="13663" max="13838" width="9.109375" style="417"/>
    <col min="13839" max="16384" width="8.88671875" style="417"/>
  </cols>
  <sheetData>
    <row r="2" spans="1:32" s="442" customFormat="1" ht="36" customHeight="1">
      <c r="A2" s="500"/>
      <c r="B2" s="500"/>
      <c r="C2" s="500"/>
      <c r="D2" s="500"/>
      <c r="E2" s="441"/>
      <c r="AB2" s="501" t="s">
        <v>93</v>
      </c>
      <c r="AC2" s="501"/>
      <c r="AD2" s="501"/>
      <c r="AE2" s="501"/>
    </row>
    <row r="3" spans="1:32" s="442" customFormat="1" ht="25.2">
      <c r="C3" s="443"/>
      <c r="D3" s="444"/>
      <c r="E3" s="441"/>
      <c r="AB3" s="446"/>
      <c r="AC3" s="446"/>
      <c r="AD3" s="450"/>
      <c r="AE3" s="451" t="s">
        <v>94</v>
      </c>
    </row>
    <row r="4" spans="1:32" s="442" customFormat="1" ht="25.2">
      <c r="B4" s="447"/>
      <c r="C4" s="448"/>
      <c r="D4" s="448"/>
      <c r="E4" s="449"/>
      <c r="F4" s="445"/>
    </row>
    <row r="5" spans="1:32" s="442" customFormat="1" ht="25.2">
      <c r="B5" s="446" t="s">
        <v>92</v>
      </c>
      <c r="C5" s="443"/>
      <c r="D5" s="443"/>
      <c r="E5" s="441"/>
    </row>
    <row r="7" spans="1:32" ht="68.400000000000006" customHeight="1">
      <c r="A7" s="517" t="s">
        <v>100</v>
      </c>
      <c r="B7" s="518"/>
      <c r="C7" s="518"/>
      <c r="D7" s="518"/>
      <c r="E7" s="518"/>
      <c r="F7" s="518"/>
      <c r="G7" s="518"/>
      <c r="H7" s="518"/>
      <c r="I7" s="518"/>
      <c r="J7" s="518"/>
      <c r="K7" s="518"/>
      <c r="L7" s="518"/>
      <c r="M7" s="518"/>
      <c r="N7" s="518"/>
      <c r="O7" s="518"/>
      <c r="P7" s="518"/>
      <c r="Q7" s="518"/>
      <c r="R7" s="518"/>
      <c r="S7" s="518"/>
      <c r="T7" s="518"/>
      <c r="U7" s="518"/>
      <c r="V7" s="518"/>
      <c r="W7" s="518"/>
      <c r="X7" s="518"/>
      <c r="Y7" s="518"/>
      <c r="Z7" s="518"/>
      <c r="AA7" s="518"/>
      <c r="AB7" s="518"/>
      <c r="AC7" s="518"/>
      <c r="AD7" s="518"/>
      <c r="AE7" s="518"/>
      <c r="AF7" s="518"/>
    </row>
    <row r="8" spans="1:32" ht="9" customHeight="1">
      <c r="A8" s="498"/>
      <c r="B8" s="498"/>
      <c r="C8" s="498"/>
      <c r="D8" s="498"/>
      <c r="E8" s="498"/>
      <c r="F8" s="498"/>
      <c r="G8" s="498"/>
      <c r="H8" s="498"/>
      <c r="I8" s="498"/>
      <c r="J8" s="498"/>
      <c r="K8" s="498"/>
      <c r="L8" s="498"/>
      <c r="M8" s="498"/>
      <c r="N8" s="498"/>
      <c r="O8" s="498"/>
      <c r="P8" s="498"/>
      <c r="Q8" s="498"/>
      <c r="R8" s="498"/>
      <c r="S8" s="498"/>
      <c r="T8" s="498"/>
      <c r="U8" s="498"/>
      <c r="V8" s="498"/>
      <c r="W8" s="498"/>
      <c r="X8" s="498"/>
      <c r="Y8" s="498"/>
      <c r="Z8" s="498"/>
      <c r="AA8" s="498"/>
      <c r="AB8" s="498"/>
      <c r="AC8" s="498"/>
      <c r="AD8" s="498"/>
      <c r="AE8" s="498"/>
      <c r="AF8" s="498"/>
    </row>
    <row r="9" spans="1:32" ht="19.5" customHeight="1" thickBot="1"/>
    <row r="10" spans="1:32" ht="47.25" customHeight="1" thickBot="1">
      <c r="A10" s="505" t="s">
        <v>80</v>
      </c>
      <c r="B10" s="508" t="s">
        <v>81</v>
      </c>
      <c r="C10" s="502" t="s">
        <v>82</v>
      </c>
      <c r="D10" s="502" t="s">
        <v>83</v>
      </c>
      <c r="E10" s="502" t="s">
        <v>84</v>
      </c>
      <c r="F10" s="511" t="s">
        <v>85</v>
      </c>
      <c r="G10" s="489"/>
      <c r="H10" s="490"/>
      <c r="I10" s="490"/>
      <c r="J10" s="490"/>
      <c r="K10" s="490"/>
      <c r="L10" s="490"/>
      <c r="M10" s="490"/>
      <c r="N10" s="490"/>
      <c r="O10" s="490"/>
      <c r="P10" s="490"/>
      <c r="Q10" s="490"/>
      <c r="R10" s="490"/>
      <c r="S10" s="490"/>
      <c r="T10" s="490"/>
      <c r="U10" s="490"/>
      <c r="V10" s="490"/>
      <c r="W10" s="490"/>
      <c r="X10" s="490"/>
      <c r="Y10" s="490"/>
      <c r="Z10" s="490"/>
      <c r="AA10" s="490"/>
      <c r="AB10" s="490"/>
      <c r="AC10" s="490"/>
      <c r="AD10" s="490"/>
      <c r="AE10" s="490"/>
      <c r="AF10" s="491"/>
    </row>
    <row r="11" spans="1:32" ht="14.4" thickBot="1">
      <c r="A11" s="506"/>
      <c r="B11" s="509"/>
      <c r="C11" s="503"/>
      <c r="D11" s="503"/>
      <c r="E11" s="503"/>
      <c r="F11" s="512"/>
      <c r="G11" s="514" t="s">
        <v>86</v>
      </c>
      <c r="H11" s="515"/>
      <c r="I11" s="516"/>
      <c r="J11" s="514" t="s">
        <v>88</v>
      </c>
      <c r="K11" s="515"/>
      <c r="L11" s="516"/>
      <c r="M11" s="492" t="s">
        <v>7</v>
      </c>
      <c r="N11" s="493"/>
      <c r="O11" s="493"/>
      <c r="P11" s="493"/>
      <c r="Q11" s="493"/>
      <c r="R11" s="492" t="s">
        <v>8</v>
      </c>
      <c r="S11" s="493"/>
      <c r="T11" s="494"/>
      <c r="U11" s="492" t="s">
        <v>9</v>
      </c>
      <c r="V11" s="493"/>
      <c r="W11" s="494"/>
      <c r="X11" s="492" t="s">
        <v>10</v>
      </c>
      <c r="Y11" s="493"/>
      <c r="Z11" s="494"/>
      <c r="AA11" s="495" t="s">
        <v>76</v>
      </c>
      <c r="AB11" s="496"/>
      <c r="AC11" s="497"/>
      <c r="AD11" s="495" t="s">
        <v>12</v>
      </c>
      <c r="AE11" s="496"/>
      <c r="AF11" s="497"/>
    </row>
    <row r="12" spans="1:32" ht="26.4" customHeight="1" thickBot="1">
      <c r="A12" s="507"/>
      <c r="B12" s="510"/>
      <c r="C12" s="504"/>
      <c r="D12" s="504"/>
      <c r="E12" s="504"/>
      <c r="F12" s="513"/>
      <c r="G12" s="420" t="s">
        <v>78</v>
      </c>
      <c r="H12" s="421" t="s">
        <v>79</v>
      </c>
      <c r="I12" s="422" t="s">
        <v>20</v>
      </c>
      <c r="J12" s="420" t="s">
        <v>78</v>
      </c>
      <c r="K12" s="421" t="s">
        <v>79</v>
      </c>
      <c r="L12" s="422" t="s">
        <v>20</v>
      </c>
      <c r="M12" s="418" t="s">
        <v>78</v>
      </c>
      <c r="N12" s="419" t="s">
        <v>87</v>
      </c>
      <c r="O12" s="437" t="s">
        <v>79</v>
      </c>
      <c r="P12" s="419" t="s">
        <v>18</v>
      </c>
      <c r="Q12" s="437" t="s">
        <v>79</v>
      </c>
      <c r="R12" s="420" t="s">
        <v>78</v>
      </c>
      <c r="S12" s="421" t="s">
        <v>79</v>
      </c>
      <c r="T12" s="422" t="s">
        <v>20</v>
      </c>
      <c r="U12" s="420" t="s">
        <v>78</v>
      </c>
      <c r="V12" s="421" t="s">
        <v>79</v>
      </c>
      <c r="W12" s="423" t="s">
        <v>20</v>
      </c>
      <c r="X12" s="420" t="s">
        <v>78</v>
      </c>
      <c r="Y12" s="421" t="s">
        <v>79</v>
      </c>
      <c r="Z12" s="423" t="s">
        <v>20</v>
      </c>
      <c r="AA12" s="420" t="s">
        <v>78</v>
      </c>
      <c r="AB12" s="421" t="s">
        <v>79</v>
      </c>
      <c r="AC12" s="423" t="s">
        <v>20</v>
      </c>
      <c r="AD12" s="424" t="s">
        <v>78</v>
      </c>
      <c r="AE12" s="421" t="s">
        <v>79</v>
      </c>
      <c r="AF12" s="423" t="s">
        <v>20</v>
      </c>
    </row>
    <row r="13" spans="1:32" s="425" customFormat="1" ht="117" hidden="1" customHeight="1" thickBot="1">
      <c r="A13" s="417"/>
      <c r="B13" s="417"/>
      <c r="C13" s="417"/>
      <c r="D13" s="417"/>
      <c r="E13" s="417"/>
      <c r="F13" s="417"/>
      <c r="G13" s="417"/>
      <c r="H13" s="417"/>
      <c r="I13" s="417"/>
      <c r="J13" s="417"/>
      <c r="K13" s="417"/>
      <c r="L13" s="417"/>
      <c r="M13" s="417"/>
      <c r="N13" s="417"/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7"/>
      <c r="AA13" s="417"/>
      <c r="AB13" s="417"/>
      <c r="AC13" s="417"/>
      <c r="AD13" s="417"/>
      <c r="AE13" s="417"/>
      <c r="AF13" s="417"/>
    </row>
    <row r="14" spans="1:32" ht="43.8" customHeight="1" thickBot="1">
      <c r="A14" s="426" t="s">
        <v>28</v>
      </c>
      <c r="B14" s="427">
        <v>4</v>
      </c>
      <c r="C14" s="429">
        <v>204</v>
      </c>
      <c r="D14" s="428" t="s">
        <v>90</v>
      </c>
      <c r="E14" s="430">
        <v>45839</v>
      </c>
      <c r="F14" s="431" t="s">
        <v>91</v>
      </c>
      <c r="G14" s="438">
        <v>45730</v>
      </c>
      <c r="H14" s="433">
        <f>G14+I14</f>
        <v>45753</v>
      </c>
      <c r="I14" s="434">
        <v>23</v>
      </c>
      <c r="J14" s="438">
        <f>H14+1</f>
        <v>45754</v>
      </c>
      <c r="K14" s="433">
        <f>J14+L14</f>
        <v>45779</v>
      </c>
      <c r="L14" s="434">
        <v>25</v>
      </c>
      <c r="M14" s="438">
        <f>K14+1</f>
        <v>45780</v>
      </c>
      <c r="N14" s="432">
        <v>34</v>
      </c>
      <c r="O14" s="433">
        <f>N14+M14</f>
        <v>45814</v>
      </c>
      <c r="P14" s="432">
        <v>7</v>
      </c>
      <c r="Q14" s="433">
        <f>O14+P14</f>
        <v>45821</v>
      </c>
      <c r="R14" s="438">
        <f>Q14+1</f>
        <v>45822</v>
      </c>
      <c r="S14" s="433">
        <f>R14+T14</f>
        <v>45829</v>
      </c>
      <c r="T14" s="434">
        <v>7</v>
      </c>
      <c r="U14" s="438">
        <f>S14+1</f>
        <v>45830</v>
      </c>
      <c r="V14" s="433">
        <f>U14+W14</f>
        <v>45831</v>
      </c>
      <c r="W14" s="435">
        <v>1</v>
      </c>
      <c r="X14" s="438">
        <f>V14</f>
        <v>45831</v>
      </c>
      <c r="Y14" s="433">
        <f>X14+Z14</f>
        <v>45841.5</v>
      </c>
      <c r="Z14" s="434">
        <f>6*1.75</f>
        <v>10.5</v>
      </c>
      <c r="AA14" s="438">
        <f>Y14+1</f>
        <v>45842.5</v>
      </c>
      <c r="AB14" s="433">
        <f>AA14+AC14</f>
        <v>45849.5</v>
      </c>
      <c r="AC14" s="436">
        <v>7</v>
      </c>
      <c r="AD14" s="438">
        <f>AB14</f>
        <v>45849.5</v>
      </c>
      <c r="AE14" s="433">
        <f>AD14+AF14</f>
        <v>45859.5</v>
      </c>
      <c r="AF14" s="435">
        <v>10</v>
      </c>
    </row>
    <row r="15" spans="1:32" ht="14.4" thickBot="1">
      <c r="R15" s="492" t="s">
        <v>89</v>
      </c>
      <c r="S15" s="493"/>
      <c r="T15" s="494"/>
    </row>
    <row r="16" spans="1:32" ht="49.2" customHeight="1" thickBot="1">
      <c r="R16" s="420" t="s">
        <v>78</v>
      </c>
      <c r="S16" s="421" t="s">
        <v>79</v>
      </c>
      <c r="T16" s="439" t="s">
        <v>20</v>
      </c>
    </row>
    <row r="17" spans="1:32" ht="14.4" thickBot="1">
      <c r="R17" s="438">
        <f>R14</f>
        <v>45822</v>
      </c>
      <c r="S17" s="433">
        <f>R17+T17</f>
        <v>45836</v>
      </c>
      <c r="T17" s="434">
        <v>14</v>
      </c>
    </row>
    <row r="18" spans="1:32" ht="36.6" customHeight="1"/>
    <row r="19" spans="1:32" ht="25.2">
      <c r="A19" s="499" t="s">
        <v>99</v>
      </c>
      <c r="B19" s="499"/>
      <c r="C19" s="499"/>
      <c r="D19" s="499"/>
      <c r="E19" s="499"/>
      <c r="F19" s="499"/>
      <c r="G19" s="499"/>
      <c r="H19" s="499"/>
      <c r="I19" s="499"/>
      <c r="J19" s="499"/>
      <c r="K19" s="499"/>
      <c r="L19" s="499"/>
      <c r="M19" s="499"/>
      <c r="N19" s="499"/>
      <c r="O19" s="499"/>
      <c r="P19" s="499"/>
      <c r="Q19" s="499"/>
      <c r="R19" s="499"/>
      <c r="S19" s="499"/>
      <c r="T19" s="499"/>
      <c r="U19" s="499"/>
      <c r="V19" s="499"/>
      <c r="W19" s="499"/>
      <c r="X19" s="499"/>
      <c r="Y19" s="499"/>
      <c r="Z19" s="499"/>
      <c r="AA19" s="499"/>
      <c r="AB19" s="499"/>
      <c r="AC19" s="499"/>
      <c r="AD19" s="499"/>
      <c r="AE19" s="499"/>
      <c r="AF19" s="499"/>
    </row>
    <row r="22" spans="1:32" s="454" customFormat="1" ht="15.6">
      <c r="A22" s="452"/>
      <c r="B22" s="452"/>
      <c r="C22" s="452"/>
      <c r="D22" s="452"/>
      <c r="E22" s="453"/>
    </row>
    <row r="23" spans="1:32" s="454" customFormat="1" ht="25.2">
      <c r="B23" s="455"/>
      <c r="C23" s="455"/>
      <c r="D23" s="455"/>
      <c r="E23" s="455"/>
      <c r="F23" s="457"/>
      <c r="G23" s="457"/>
      <c r="H23" s="457"/>
      <c r="I23" s="457"/>
      <c r="J23" s="455"/>
      <c r="K23" s="455"/>
      <c r="L23" s="457"/>
    </row>
    <row r="24" spans="1:32" s="454" customFormat="1" ht="25.2">
      <c r="B24" s="459" t="s">
        <v>95</v>
      </c>
      <c r="C24" s="460"/>
      <c r="D24" s="460" t="s">
        <v>96</v>
      </c>
      <c r="E24" s="460"/>
      <c r="F24" s="457"/>
      <c r="G24" s="457"/>
      <c r="H24" s="457"/>
      <c r="I24" s="457"/>
      <c r="J24" s="459" t="s">
        <v>97</v>
      </c>
      <c r="K24" s="458" t="s">
        <v>98</v>
      </c>
      <c r="L24" s="457"/>
    </row>
    <row r="25" spans="1:32" s="454" customFormat="1" ht="25.2">
      <c r="B25" s="457"/>
      <c r="C25" s="458"/>
      <c r="D25" s="458"/>
      <c r="E25" s="456"/>
      <c r="F25" s="457"/>
      <c r="G25" s="457"/>
      <c r="H25" s="457"/>
      <c r="I25" s="457"/>
      <c r="J25" s="457"/>
      <c r="K25" s="457"/>
      <c r="L25" s="457"/>
    </row>
  </sheetData>
  <mergeCells count="21">
    <mergeCell ref="A2:D2"/>
    <mergeCell ref="AB2:AE2"/>
    <mergeCell ref="A7:AF7"/>
    <mergeCell ref="E10:E12"/>
    <mergeCell ref="A10:A12"/>
    <mergeCell ref="B10:B12"/>
    <mergeCell ref="C10:C12"/>
    <mergeCell ref="D10:D12"/>
    <mergeCell ref="F10:F12"/>
    <mergeCell ref="M11:Q11"/>
    <mergeCell ref="R11:T11"/>
    <mergeCell ref="U11:W11"/>
    <mergeCell ref="X11:Z11"/>
    <mergeCell ref="AA11:AC11"/>
    <mergeCell ref="G11:I11"/>
    <mergeCell ref="J11:L11"/>
    <mergeCell ref="G10:AF10"/>
    <mergeCell ref="R15:T15"/>
    <mergeCell ref="AD11:AF11"/>
    <mergeCell ref="A8:AF8"/>
    <mergeCell ref="A19:AF19"/>
  </mergeCells>
  <printOptions horizontalCentered="1"/>
  <pageMargins left="0" right="0" top="0.55118110236220474" bottom="0" header="0" footer="0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F13"/>
  <sheetViews>
    <sheetView workbookViewId="0">
      <selection activeCell="E8" sqref="E8:F8"/>
    </sheetView>
  </sheetViews>
  <sheetFormatPr defaultRowHeight="14.4"/>
  <cols>
    <col min="4" max="4" width="29.5546875" customWidth="1"/>
    <col min="5" max="5" width="12.109375" customWidth="1"/>
    <col min="6" max="6" width="12.33203125" customWidth="1"/>
  </cols>
  <sheetData>
    <row r="4" spans="4:6" ht="15" thickBot="1">
      <c r="E4" t="s">
        <v>78</v>
      </c>
      <c r="F4" t="s">
        <v>79</v>
      </c>
    </row>
    <row r="5" spans="4:6" ht="15" thickBot="1">
      <c r="D5" t="s">
        <v>73</v>
      </c>
      <c r="E5" s="438">
        <v>45730</v>
      </c>
      <c r="F5" s="433">
        <f>E5+G5</f>
        <v>45730</v>
      </c>
    </row>
    <row r="6" spans="4:6" ht="15" thickBot="1">
      <c r="D6" t="s">
        <v>74</v>
      </c>
      <c r="E6" s="438">
        <f>C6+1</f>
        <v>1</v>
      </c>
      <c r="F6" s="433">
        <f>E6+G6</f>
        <v>1</v>
      </c>
    </row>
    <row r="7" spans="4:6" ht="15" thickBot="1">
      <c r="D7" t="s">
        <v>7</v>
      </c>
      <c r="E7" s="438">
        <f>C7+1</f>
        <v>1</v>
      </c>
      <c r="F7" s="432">
        <v>34</v>
      </c>
    </row>
    <row r="8" spans="4:6">
      <c r="D8" t="s">
        <v>8</v>
      </c>
    </row>
    <row r="9" spans="4:6">
      <c r="D9" t="s">
        <v>9</v>
      </c>
    </row>
    <row r="10" spans="4:6">
      <c r="D10" t="s">
        <v>75</v>
      </c>
    </row>
    <row r="11" spans="4:6" ht="20.399999999999999" customHeight="1">
      <c r="D11" s="440" t="s">
        <v>76</v>
      </c>
    </row>
    <row r="12" spans="4:6">
      <c r="D12" s="440" t="s">
        <v>12</v>
      </c>
    </row>
    <row r="13" spans="4:6">
      <c r="D1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график бурения</vt:lpstr>
      <vt:lpstr>ЗБС</vt:lpstr>
      <vt:lpstr>Лист1</vt:lpstr>
      <vt:lpstr>'график бурения'!Область_печати</vt:lpstr>
      <vt:lpstr>ЗБС!Область_печати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gng4</dc:creator>
  <cp:lastModifiedBy>user</cp:lastModifiedBy>
  <cp:lastPrinted>2025-03-28T05:52:11Z</cp:lastPrinted>
  <dcterms:created xsi:type="dcterms:W3CDTF">2021-03-09T07:48:19Z</dcterms:created>
  <dcterms:modified xsi:type="dcterms:W3CDTF">2025-04-04T08:07:31Z</dcterms:modified>
</cp:coreProperties>
</file>